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trategic Initiatives\EE Market Report\Data\Mikelann Sheets\For Downloading\"/>
    </mc:Choice>
  </mc:AlternateContent>
  <xr:revisionPtr revIDLastSave="0" documentId="13_ncr:1_{4EC3D594-8140-47D9-B1B1-0C02F15714A1}" xr6:coauthVersionLast="44" xr6:coauthVersionMax="44" xr10:uidLastSave="{00000000-0000-0000-0000-000000000000}"/>
  <bookViews>
    <workbookView xWindow="390" yWindow="420" windowWidth="21615" windowHeight="11235" firstSheet="4" activeTab="6" xr2:uid="{DB708839-5B64-4DB5-AAEF-26751C1BBDF9}"/>
  </bookViews>
  <sheets>
    <sheet name="Light Duty Fuel Economy" sheetId="1" r:id="rId1"/>
    <sheet name="Global Fuel Economy Stds" sheetId="10" r:id="rId2"/>
    <sheet name="Freight Fuel Economy" sheetId="13" r:id="rId3"/>
    <sheet name="Med&amp;Heavy Fuel Economy" sheetId="15" r:id="rId4"/>
    <sheet name="EV Model Avail." sheetId="5" r:id="rId5"/>
    <sheet name="Atlas EV Hub" sheetId="12" r:id="rId6"/>
    <sheet name="# EV Chargers" sheetId="6" r:id="rId7"/>
    <sheet name="VMT" sheetId="7" r:id="rId8"/>
    <sheet name="Fuel Economy of Travel Modes" sheetId="14" r:id="rId9"/>
  </sheets>
  <externalReferences>
    <externalReference r:id="rId10"/>
    <externalReference r:id="rId11"/>
    <externalReference r:id="rId12"/>
  </externalReferences>
  <definedNames>
    <definedName name="_xlnm._FilterDatabase" localSheetId="6" hidden="1">'# EV Chargers'!$B$8:$E$71</definedName>
    <definedName name="EERS2016">[1]EERSChart!$V$1:$AA$56</definedName>
    <definedName name="EERS2018">[1]EERSChart!$B$1:$F$56</definedName>
    <definedName name="savings2013">[2]Savings!$A$4:$M$55</definedName>
    <definedName name="Savings2017">[3]SAVINGS!$A$1:$AX$60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14" l="1"/>
  <c r="G16" i="14"/>
  <c r="F16" i="14"/>
  <c r="H15" i="14"/>
  <c r="G15" i="14"/>
  <c r="F15" i="14"/>
  <c r="H14" i="14"/>
  <c r="G14" i="14"/>
  <c r="F14" i="14"/>
  <c r="H13" i="14"/>
  <c r="G13" i="14"/>
  <c r="F13" i="14"/>
  <c r="H12" i="14"/>
  <c r="G12" i="14"/>
  <c r="F12" i="14"/>
  <c r="H11" i="14"/>
  <c r="G11" i="14"/>
  <c r="F11" i="14"/>
  <c r="H10" i="14"/>
  <c r="G10" i="14"/>
  <c r="F10" i="14"/>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10" i="1"/>
</calcChain>
</file>

<file path=xl/sharedStrings.xml><?xml version="1.0" encoding="utf-8"?>
<sst xmlns="http://schemas.openxmlformats.org/spreadsheetml/2006/main" count="358" uniqueCount="241">
  <si>
    <t>Year</t>
  </si>
  <si>
    <t>Ships (Domestic and International)</t>
  </si>
  <si>
    <t>Railroad</t>
  </si>
  <si>
    <t>Trucking</t>
  </si>
  <si>
    <t>Light</t>
  </si>
  <si>
    <t>Medium</t>
  </si>
  <si>
    <t>Heavy</t>
  </si>
  <si>
    <t>EV Model Availability</t>
  </si>
  <si>
    <t>Electric Vehicle*</t>
  </si>
  <si>
    <t>Hybrid</t>
  </si>
  <si>
    <t>*EVs include plug-in HEVs, but do not include Neighborhood Electric Vehicles, Low Speed Electric Vehicles, or two-wheeled electric vehicles. Only full-sized vehicles sold in the U.S. and capable of 60mph are listed.</t>
  </si>
  <si>
    <t>State</t>
  </si>
  <si>
    <t>EV Level2 EVSE Num</t>
  </si>
  <si>
    <t>EV DC Fast Count</t>
  </si>
  <si>
    <t>ID</t>
  </si>
  <si>
    <t>CA</t>
  </si>
  <si>
    <t>AL</t>
  </si>
  <si>
    <t>Alabama</t>
  </si>
  <si>
    <t>US</t>
  </si>
  <si>
    <t>NY</t>
  </si>
  <si>
    <t>AK</t>
  </si>
  <si>
    <t>Alaska</t>
  </si>
  <si>
    <t>FL</t>
  </si>
  <si>
    <t>AZ</t>
  </si>
  <si>
    <t>Arizona</t>
  </si>
  <si>
    <t>TX</t>
  </si>
  <si>
    <t>AR</t>
  </si>
  <si>
    <t>Arkansas</t>
  </si>
  <si>
    <t>WA</t>
  </si>
  <si>
    <t>California</t>
  </si>
  <si>
    <t>GA</t>
  </si>
  <si>
    <t>CO</t>
  </si>
  <si>
    <t>Colorado</t>
  </si>
  <si>
    <t>CT</t>
  </si>
  <si>
    <t>Connecticut</t>
  </si>
  <si>
    <t>MA</t>
  </si>
  <si>
    <t>DE</t>
  </si>
  <si>
    <t>Delaware</t>
  </si>
  <si>
    <t>MO</t>
  </si>
  <si>
    <t>DC</t>
  </si>
  <si>
    <t>District of Columbia</t>
  </si>
  <si>
    <t>MD</t>
  </si>
  <si>
    <t>Florida</t>
  </si>
  <si>
    <t>OR</t>
  </si>
  <si>
    <t>Georgia</t>
  </si>
  <si>
    <t>NC</t>
  </si>
  <si>
    <t>HI</t>
  </si>
  <si>
    <t>Hawaii</t>
  </si>
  <si>
    <t>VA</t>
  </si>
  <si>
    <t>Idaho</t>
  </si>
  <si>
    <t>IL</t>
  </si>
  <si>
    <t>Illinois</t>
  </si>
  <si>
    <t>IN</t>
  </si>
  <si>
    <t>Indiana</t>
  </si>
  <si>
    <t>PA</t>
  </si>
  <si>
    <t>IA</t>
  </si>
  <si>
    <t>Iowa</t>
  </si>
  <si>
    <t>OH</t>
  </si>
  <si>
    <t>KS</t>
  </si>
  <si>
    <t>Kansas</t>
  </si>
  <si>
    <t>MI</t>
  </si>
  <si>
    <t>KY</t>
  </si>
  <si>
    <t>Kentucky</t>
  </si>
  <si>
    <t>TN</t>
  </si>
  <si>
    <t>LA</t>
  </si>
  <si>
    <t>Louisiana</t>
  </si>
  <si>
    <t>NJ</t>
  </si>
  <si>
    <t>ME</t>
  </si>
  <si>
    <t>Maine</t>
  </si>
  <si>
    <t>Maryland</t>
  </si>
  <si>
    <t>Massachusetts</t>
  </si>
  <si>
    <t>UT</t>
  </si>
  <si>
    <t>Michigan</t>
  </si>
  <si>
    <t>NV</t>
  </si>
  <si>
    <t>MN</t>
  </si>
  <si>
    <t>Minnesota</t>
  </si>
  <si>
    <t>MS</t>
  </si>
  <si>
    <t>Mississippi</t>
  </si>
  <si>
    <t>Missouri</t>
  </si>
  <si>
    <t>MT</t>
  </si>
  <si>
    <t>Montana</t>
  </si>
  <si>
    <t>VT</t>
  </si>
  <si>
    <t>NE</t>
  </si>
  <si>
    <t>Nebraska</t>
  </si>
  <si>
    <t>WI</t>
  </si>
  <si>
    <t>Nevada</t>
  </si>
  <si>
    <t>SC</t>
  </si>
  <si>
    <t>NH</t>
  </si>
  <si>
    <t>New Hampshire</t>
  </si>
  <si>
    <t>New Jersey</t>
  </si>
  <si>
    <t>NM</t>
  </si>
  <si>
    <t>New Mexico</t>
  </si>
  <si>
    <t>New York</t>
  </si>
  <si>
    <t>North Carolina</t>
  </si>
  <si>
    <t>RI</t>
  </si>
  <si>
    <t>ND</t>
  </si>
  <si>
    <t>North Dakota</t>
  </si>
  <si>
    <t>Ohio</t>
  </si>
  <si>
    <t>OK</t>
  </si>
  <si>
    <t>Oklahoma</t>
  </si>
  <si>
    <t>Oregon</t>
  </si>
  <si>
    <t>Pennsylvania</t>
  </si>
  <si>
    <t>Rhode Island</t>
  </si>
  <si>
    <t>WV</t>
  </si>
  <si>
    <t>South Carolina</t>
  </si>
  <si>
    <t>SD</t>
  </si>
  <si>
    <t>South Dakota</t>
  </si>
  <si>
    <t>Tennessee</t>
  </si>
  <si>
    <t>Texas</t>
  </si>
  <si>
    <t>Utah</t>
  </si>
  <si>
    <t>Vermont</t>
  </si>
  <si>
    <t>WY</t>
  </si>
  <si>
    <t>Virginia</t>
  </si>
  <si>
    <t>Washington</t>
  </si>
  <si>
    <t>West Virginia</t>
  </si>
  <si>
    <t>Wisconsin</t>
  </si>
  <si>
    <t>Wyoming</t>
  </si>
  <si>
    <t>Peru</t>
  </si>
  <si>
    <t>BMW</t>
  </si>
  <si>
    <t>Tesla</t>
  </si>
  <si>
    <t>Nissan</t>
  </si>
  <si>
    <t>Vehicle Miles Traveled (millions)</t>
  </si>
  <si>
    <t>Vehicle Attributes by Model Year</t>
  </si>
  <si>
    <t>Model Year</t>
  </si>
  <si>
    <t>Real-World FE (mpg)</t>
  </si>
  <si>
    <t>Weight (lbs)</t>
  </si>
  <si>
    <t>Horsepower (HP)</t>
  </si>
  <si>
    <t>2018 (prelim)</t>
  </si>
  <si>
    <t>change since 1975</t>
  </si>
  <si>
    <t>Real-World Fuel Economy</t>
  </si>
  <si>
    <t xml:space="preserve">Weight </t>
  </si>
  <si>
    <t xml:space="preserve">Horsepower </t>
  </si>
  <si>
    <r>
      <t>Estimated Real-World Fuel Economy and CO</t>
    </r>
    <r>
      <rPr>
        <b/>
        <vertAlign val="subscript"/>
        <sz val="10"/>
        <color theme="1"/>
        <rFont val="Calibri"/>
        <family val="2"/>
        <scheme val="minor"/>
      </rPr>
      <t>2</t>
    </r>
    <r>
      <rPr>
        <b/>
        <sz val="10"/>
        <color theme="1"/>
        <rFont val="Calibri"/>
        <family val="2"/>
        <scheme val="minor"/>
      </rPr>
      <t xml:space="preserve"> by Vehicle Type</t>
    </r>
  </si>
  <si>
    <t>Sedan/Wagon</t>
  </si>
  <si>
    <t>Car SUV</t>
  </si>
  <si>
    <t>Truck SUV</t>
  </si>
  <si>
    <t>Minivan/Van</t>
  </si>
  <si>
    <t>Pickup</t>
  </si>
  <si>
    <t>Real-World FE 
(mpg)</t>
  </si>
  <si>
    <t>Brazil</t>
  </si>
  <si>
    <t>enacted</t>
  </si>
  <si>
    <t>Canada</t>
  </si>
  <si>
    <t>Chile</t>
  </si>
  <si>
    <t>China</t>
  </si>
  <si>
    <t>EU</t>
  </si>
  <si>
    <t>India</t>
  </si>
  <si>
    <t>Japan</t>
  </si>
  <si>
    <t>KSA</t>
  </si>
  <si>
    <t>Mexico</t>
  </si>
  <si>
    <t>S. Korea</t>
  </si>
  <si>
    <t>historical</t>
  </si>
  <si>
    <t>Qtr 1</t>
  </si>
  <si>
    <t>Fiat-Chrysler</t>
  </si>
  <si>
    <t>Ford</t>
  </si>
  <si>
    <t>General Motors</t>
  </si>
  <si>
    <t>Honda</t>
  </si>
  <si>
    <t>Other</t>
  </si>
  <si>
    <t>Toyota</t>
  </si>
  <si>
    <t>Qtr 2</t>
  </si>
  <si>
    <t>Qtr 3</t>
  </si>
  <si>
    <t>Qtr 4</t>
  </si>
  <si>
    <t>Average Fuel Economy of Major Vehicle Categories</t>
  </si>
  <si>
    <t>Vehicle Type</t>
  </si>
  <si>
    <t>MPG Gasoline</t>
  </si>
  <si>
    <t>MPG Diesel</t>
  </si>
  <si>
    <t>VMT Source</t>
  </si>
  <si>
    <t>Refuse Truck</t>
  </si>
  <si>
    <t>C</t>
  </si>
  <si>
    <t>Transit Bus</t>
  </si>
  <si>
    <t>B</t>
  </si>
  <si>
    <t>Class 8 Truck</t>
  </si>
  <si>
    <t>A</t>
  </si>
  <si>
    <t>School Bus</t>
  </si>
  <si>
    <t>D</t>
  </si>
  <si>
    <t>Delivery Truck</t>
  </si>
  <si>
    <t>Paratransit Shuttle</t>
  </si>
  <si>
    <t>Light-Duty Vehicle</t>
  </si>
  <si>
    <t>Notes:</t>
  </si>
  <si>
    <t>Average Per-Passenger Fuel Economy by Travel Mode</t>
  </si>
  <si>
    <t>NORMALIZED</t>
  </si>
  <si>
    <t>Vehicle MPG per gallon gasoline equivalent (MPGGGE)</t>
  </si>
  <si>
    <t>Avg. load factor (Persons/vehicle)</t>
  </si>
  <si>
    <t>Passenger mile per GGE (pmpGGE)</t>
  </si>
  <si>
    <t>Demand Response</t>
  </si>
  <si>
    <t>Transit Buses</t>
  </si>
  <si>
    <t>Cars</t>
  </si>
  <si>
    <t>Commuter Rail</t>
  </si>
  <si>
    <t>Transit Rail</t>
  </si>
  <si>
    <t>Domestic Flights</t>
  </si>
  <si>
    <t>Intercity Rail</t>
  </si>
  <si>
    <t>Motorcycles</t>
  </si>
  <si>
    <t>Light Trucks</t>
  </si>
  <si>
    <t>*Gasoline-Gallon Equivalents (GGE) are used to compare gasoline, diesel, and electricity on a level basis. Alterations to the source data were made to account for the inefficiencies of electricity production. This impacts rail the most because it has the highest level of electric power.</t>
  </si>
  <si>
    <t>**Domestic flights only. All fuel use is attributed to passengers, none to cargo that might be using the same airplane.</t>
  </si>
  <si>
    <r>
      <rPr>
        <vertAlign val="superscript"/>
        <sz val="10"/>
        <rFont val="Arial"/>
        <family val="2"/>
      </rPr>
      <t xml:space="preserve">*** </t>
    </r>
    <r>
      <rPr>
        <sz val="10"/>
        <rFont val="Arial"/>
        <family val="2"/>
      </rPr>
      <t>Includes passenger cars, vans, and small buses operating in response to calls from passengers to the transit operator who dispatches the vehicle.</t>
    </r>
  </si>
  <si>
    <t>Acronyms:</t>
  </si>
  <si>
    <t>MPGGE: Miles per gasoline-gallon equivalent</t>
  </si>
  <si>
    <t>pmpGGE:  passenger mile per gasoline-gallon equivelant</t>
  </si>
  <si>
    <t>SOURCE:</t>
  </si>
  <si>
    <t>Website:</t>
  </si>
  <si>
    <t>See:</t>
  </si>
  <si>
    <t>DATA:</t>
  </si>
  <si>
    <t>EPA (2019)</t>
  </si>
  <si>
    <t>https://www.epa.gov/automotive-trends/highlights-automotive-trends-report</t>
  </si>
  <si>
    <t>Figure ES-4 &amp; Figure ES-3</t>
  </si>
  <si>
    <t>Passenger Car Fuel Economy, Normalized to CAFÉ (mi/gal_us)</t>
  </si>
  <si>
    <t>ICCT (2019)</t>
  </si>
  <si>
    <t>Passenger car miles per gallon, normalized to CAFÉ</t>
  </si>
  <si>
    <t>www.theicct.org/info-tools/global-passenger-vehicle-standards</t>
  </si>
  <si>
    <t>Fuel Consumption by Freight Modes, 2017</t>
  </si>
  <si>
    <t>EIA (2019)</t>
  </si>
  <si>
    <t>Table 50</t>
  </si>
  <si>
    <t>https://www.eia.gov/outlooks/aeo/data/browser/#/?id=58-AEO2019&amp;cases=ref2019&amp;sourcekey=0</t>
  </si>
  <si>
    <t>DOE (2018)</t>
  </si>
  <si>
    <t>Alternative Fuels Data Center</t>
  </si>
  <si>
    <t>http://afdc.energy.gov/data/10310</t>
  </si>
  <si>
    <t>DOE (2019)</t>
  </si>
  <si>
    <t>https://afdc.energy.gov/data/search?q=ev+availability</t>
  </si>
  <si>
    <t>Atlas (2019)</t>
  </si>
  <si>
    <t>EV Hub</t>
  </si>
  <si>
    <t>http://www.atlasevhub.com/</t>
  </si>
  <si>
    <t>EV Sales over Time</t>
  </si>
  <si>
    <t>https://afdc.energy.gov/fuels/electricity_locations.html#/analyze?fuel=ELEC&amp;show_map=true</t>
  </si>
  <si>
    <t>Download Results</t>
  </si>
  <si>
    <t>EV Charging Units by State and Charge Level</t>
  </si>
  <si>
    <t>DOT (2019)</t>
  </si>
  <si>
    <t xml:space="preserve">https://www.fhwa.dot.gov/policyinformation/travel_monitoring/tvt.cfm </t>
  </si>
  <si>
    <t>"Travel Monitoring", See "December 2018" spreadsheet as well as in the Archive "Historical VMT from 1970"</t>
  </si>
  <si>
    <t xml:space="preserve">Vehicle MPG per gallon gasoline equivalent </t>
  </si>
  <si>
    <t xml:space="preserve">Avg. load factor </t>
  </si>
  <si>
    <t xml:space="preserve">Passenger mile per GGE </t>
  </si>
  <si>
    <t>Original Data</t>
  </si>
  <si>
    <t>ORNL (2018)</t>
  </si>
  <si>
    <t>http://info.ornl.gov/sites/publications/Files/Pub104063.pdf</t>
  </si>
  <si>
    <t>Transportation Energy Data Book 36, Table 2.14</t>
  </si>
  <si>
    <t>Btu to GGE conversion</t>
  </si>
  <si>
    <t>EIA (2018)</t>
  </si>
  <si>
    <t>eia.gov/totalenergy/data/monthly/pdf/sec13_3.pdf</t>
  </si>
  <si>
    <t>SOURCES:</t>
  </si>
  <si>
    <t>Websites:</t>
  </si>
  <si>
    <t>Electric Vehicles &amp; Hybrid data within the "Light-Duty AFV, HEV, and Diesel Model Offerings, by Fuel Type"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</si>
</sst>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_)"/>
    <numFmt numFmtId="165" formatCode="_(* #,##0_);_(* \(#,##0\);_(* &quot;-&quot;??_);_(@_)"/>
    <numFmt numFmtId="166" formatCode="0.0"/>
    <numFmt numFmtId="167" formatCode="#,##0.0"/>
    <numFmt numFmtId="168" formatCode="0.0_)"/>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sz val="10"/>
      <color theme="1"/>
      <name val="Times New Roman"/>
      <family val="1"/>
    </font>
    <font>
      <b/>
      <sz val="14"/>
      <name val="Helv"/>
    </font>
    <font>
      <b/>
      <sz val="10"/>
      <name val="Helv"/>
    </font>
    <font>
      <sz val="10"/>
      <name val="Arial"/>
      <family val="2"/>
    </font>
    <font>
      <sz val="10"/>
      <name val="Helv"/>
    </font>
    <font>
      <sz val="8"/>
      <name val="Helv"/>
      <family val="2"/>
    </font>
    <font>
      <vertAlign val="superscript"/>
      <sz val="12"/>
      <name val="Helv"/>
    </font>
    <font>
      <b/>
      <sz val="10"/>
      <color theme="1"/>
      <name val="Times New Roman"/>
      <family val="1"/>
    </font>
    <font>
      <b/>
      <sz val="10"/>
      <color rgb="FF000000"/>
      <name val="Calibri"/>
      <family val="2"/>
    </font>
    <font>
      <b/>
      <sz val="11"/>
      <color theme="1"/>
      <name val="Calibri"/>
      <family val="2"/>
      <scheme val="minor"/>
    </font>
    <font>
      <b/>
      <sz val="12"/>
      <name val="Helv"/>
    </font>
    <font>
      <sz val="8"/>
      <name val="Helv"/>
    </font>
    <font>
      <sz val="10"/>
      <name val="Helv"/>
      <family val="2"/>
    </font>
    <font>
      <b/>
      <sz val="10"/>
      <color theme="1"/>
      <name val="Calibri"/>
      <family val="2"/>
      <scheme val="minor"/>
    </font>
    <font>
      <sz val="10"/>
      <color theme="1"/>
      <name val="Calibri"/>
      <family val="2"/>
      <scheme val="minor"/>
    </font>
    <font>
      <sz val="11"/>
      <color theme="1"/>
      <name val="Times New Roman"/>
      <family val="1"/>
    </font>
    <font>
      <b/>
      <sz val="9"/>
      <color theme="1"/>
      <name val="Calibri"/>
      <family val="2"/>
      <scheme val="minor"/>
    </font>
    <font>
      <sz val="8"/>
      <color theme="1"/>
      <name val="Calibri"/>
      <family val="2"/>
      <scheme val="minor"/>
    </font>
    <font>
      <sz val="9"/>
      <color theme="1"/>
      <name val="Calibri"/>
      <family val="2"/>
      <scheme val="minor"/>
    </font>
    <font>
      <i/>
      <sz val="8"/>
      <color theme="1"/>
      <name val="Calibri"/>
      <family val="2"/>
      <scheme val="minor"/>
    </font>
    <font>
      <i/>
      <sz val="9"/>
      <color theme="1"/>
      <name val="Calibri"/>
      <family val="2"/>
      <scheme val="minor"/>
    </font>
    <font>
      <b/>
      <vertAlign val="subscript"/>
      <sz val="10"/>
      <color theme="1"/>
      <name val="Calibri"/>
      <family val="2"/>
      <scheme val="minor"/>
    </font>
    <font>
      <sz val="11"/>
      <color rgb="FF000000"/>
      <name val="Calibri"/>
      <family val="2"/>
      <scheme val="minor"/>
    </font>
    <font>
      <b/>
      <sz val="10"/>
      <name val="Arial"/>
      <family val="2"/>
    </font>
    <font>
      <b/>
      <sz val="10"/>
      <color theme="1"/>
      <name val="Arial"/>
      <family val="2"/>
    </font>
    <font>
      <sz val="12"/>
      <color theme="1"/>
      <name val="Calibri"/>
      <family val="2"/>
      <scheme val="minor"/>
    </font>
    <font>
      <b/>
      <sz val="12"/>
      <color theme="1"/>
      <name val="Arial"/>
      <family val="2"/>
    </font>
    <font>
      <sz val="10"/>
      <color rgb="FF000000"/>
      <name val="Arial"/>
      <family val="2"/>
    </font>
    <font>
      <vertAlign val="superscript"/>
      <sz val="10"/>
      <name val="Arial"/>
      <family val="2"/>
    </font>
    <font>
      <b/>
      <sz val="11"/>
      <color rgb="FF000000"/>
      <name val="Calibri"/>
      <family val="2"/>
      <scheme val="minor"/>
    </font>
    <font>
      <b/>
      <sz val="11"/>
      <name val="Arial"/>
      <family val="2"/>
    </font>
  </fonts>
  <fills count="7">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theme="4" tint="0.79998168889431442"/>
      </patternFill>
    </fill>
  </fills>
  <borders count="23">
    <border>
      <left/>
      <right/>
      <top/>
      <bottom/>
      <diagonal/>
    </border>
    <border>
      <left/>
      <right/>
      <top/>
      <bottom style="thin">
        <color auto="1"/>
      </bottom>
      <diagonal/>
    </border>
    <border>
      <left/>
      <right/>
      <top/>
      <bottom style="thin">
        <color indexed="22"/>
      </bottom>
      <diagonal/>
    </border>
    <border>
      <left style="medium">
        <color theme="9"/>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style="medium">
        <color theme="9"/>
      </right>
      <top/>
      <bottom style="medium">
        <color theme="9"/>
      </bottom>
      <diagonal/>
    </border>
    <border>
      <left/>
      <right/>
      <top style="medium">
        <color theme="9"/>
      </top>
      <bottom/>
      <diagonal/>
    </border>
    <border>
      <left/>
      <right/>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style="medium">
        <color theme="9"/>
      </left>
      <right/>
      <top/>
      <bottom/>
      <diagonal/>
    </border>
    <border>
      <left/>
      <right style="medium">
        <color theme="9"/>
      </right>
      <top/>
      <bottom/>
      <diagonal/>
    </border>
    <border>
      <left style="medium">
        <color rgb="FF7030A0"/>
      </left>
      <right style="medium">
        <color rgb="FF7030A0"/>
      </right>
      <top style="medium">
        <color rgb="FF7030A0"/>
      </top>
      <bottom/>
      <diagonal/>
    </border>
    <border>
      <left style="medium">
        <color rgb="FF7030A0"/>
      </left>
      <right style="medium">
        <color rgb="FF7030A0"/>
      </right>
      <top/>
      <bottom/>
      <diagonal/>
    </border>
    <border>
      <left style="medium">
        <color rgb="FF7030A0"/>
      </left>
      <right style="medium">
        <color rgb="FF7030A0"/>
      </right>
      <top/>
      <bottom style="medium">
        <color rgb="FF7030A0"/>
      </bottom>
      <diagonal/>
    </border>
    <border>
      <left style="medium">
        <color rgb="FF7030A0"/>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s>
  <cellStyleXfs count="2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5" fillId="0" borderId="0">
      <alignment horizontal="left" vertical="top"/>
    </xf>
    <xf numFmtId="0" fontId="6" fillId="0" borderId="2" applyFill="0">
      <alignment horizontal="left"/>
    </xf>
    <xf numFmtId="0" fontId="7" fillId="0" borderId="0"/>
    <xf numFmtId="164" fontId="8" fillId="0" borderId="2" applyNumberFormat="0" applyFill="0">
      <alignment horizontal="right"/>
    </xf>
    <xf numFmtId="0" fontId="9" fillId="0" borderId="0">
      <alignment horizontal="left"/>
    </xf>
    <xf numFmtId="0" fontId="10" fillId="0" borderId="0">
      <alignment horizontal="right"/>
    </xf>
    <xf numFmtId="0" fontId="14" fillId="0" borderId="0">
      <alignment horizontal="left"/>
    </xf>
    <xf numFmtId="0" fontId="15" fillId="0" borderId="0">
      <alignment horizontal="left"/>
    </xf>
    <xf numFmtId="0" fontId="7" fillId="0" borderId="0"/>
    <xf numFmtId="164" fontId="16" fillId="0" borderId="2" applyNumberFormat="0" applyFill="0">
      <alignment horizontal="right"/>
    </xf>
    <xf numFmtId="0" fontId="15" fillId="0" borderId="0">
      <alignment horizontal="right"/>
    </xf>
    <xf numFmtId="9" fontId="1" fillId="0" borderId="0" applyFont="0" applyFill="0" applyBorder="0" applyAlignment="0" applyProtection="0"/>
    <xf numFmtId="0" fontId="26" fillId="0" borderId="0"/>
    <xf numFmtId="0" fontId="1" fillId="0" borderId="0"/>
    <xf numFmtId="0" fontId="29" fillId="0" borderId="0"/>
    <xf numFmtId="0" fontId="7" fillId="0" borderId="0"/>
    <xf numFmtId="43" fontId="29" fillId="0" borderId="0" applyFont="0" applyFill="0" applyBorder="0" applyAlignment="0" applyProtection="0"/>
    <xf numFmtId="0" fontId="3" fillId="0" borderId="0"/>
  </cellStyleXfs>
  <cellXfs count="139">
    <xf numFmtId="0" fontId="0" fillId="0" borderId="0" xfId="0"/>
    <xf numFmtId="0" fontId="2" fillId="0" borderId="0" xfId="2"/>
    <xf numFmtId="0" fontId="3" fillId="0" borderId="0" xfId="3"/>
    <xf numFmtId="0" fontId="0" fillId="0" borderId="10" xfId="0" applyBorder="1"/>
    <xf numFmtId="0" fontId="0" fillId="0" borderId="9" xfId="0" applyBorder="1"/>
    <xf numFmtId="0" fontId="0" fillId="0" borderId="11" xfId="0" applyBorder="1"/>
    <xf numFmtId="0" fontId="0" fillId="0" borderId="3" xfId="0" applyBorder="1"/>
    <xf numFmtId="0" fontId="0" fillId="0" borderId="12" xfId="0" applyBorder="1"/>
    <xf numFmtId="0" fontId="0" fillId="0" borderId="13" xfId="0" applyBorder="1"/>
    <xf numFmtId="0" fontId="0" fillId="0" borderId="0" xfId="0" applyBorder="1"/>
    <xf numFmtId="0" fontId="0" fillId="0" borderId="5" xfId="0" applyBorder="1"/>
    <xf numFmtId="0" fontId="0" fillId="0" borderId="8" xfId="0" applyBorder="1"/>
    <xf numFmtId="0" fontId="12" fillId="0" borderId="1" xfId="0" applyFont="1" applyBorder="1"/>
    <xf numFmtId="0" fontId="3" fillId="0" borderId="0" xfId="0" applyFont="1" applyAlignment="1">
      <alignment wrapText="1"/>
    </xf>
    <xf numFmtId="0" fontId="12" fillId="0" borderId="0" xfId="0" applyFont="1" applyBorder="1"/>
    <xf numFmtId="0" fontId="13" fillId="0" borderId="0" xfId="0" applyFont="1"/>
    <xf numFmtId="0" fontId="0" fillId="0" borderId="7" xfId="0" applyBorder="1"/>
    <xf numFmtId="0" fontId="0" fillId="0" borderId="4" xfId="0" applyBorder="1"/>
    <xf numFmtId="0" fontId="0" fillId="0" borderId="6" xfId="0" applyBorder="1"/>
    <xf numFmtId="9" fontId="21" fillId="0" borderId="9" xfId="15" applyFont="1" applyBorder="1" applyAlignment="1">
      <alignment horizontal="center" vertical="center"/>
    </xf>
    <xf numFmtId="9" fontId="21" fillId="0" borderId="10" xfId="15" applyFont="1" applyBorder="1" applyAlignment="1">
      <alignment horizontal="center" vertical="center"/>
    </xf>
    <xf numFmtId="9" fontId="21" fillId="0" borderId="11" xfId="15"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wrapText="1"/>
    </xf>
    <xf numFmtId="0" fontId="20" fillId="2" borderId="0" xfId="0" applyFont="1" applyFill="1" applyBorder="1" applyAlignment="1">
      <alignment horizontal="center" wrapText="1"/>
    </xf>
    <xf numFmtId="0" fontId="21" fillId="0" borderId="0" xfId="0" applyFont="1" applyBorder="1" applyAlignment="1">
      <alignment horizontal="center" vertical="center"/>
    </xf>
    <xf numFmtId="3" fontId="21" fillId="0" borderId="0" xfId="0" applyNumberFormat="1" applyFont="1" applyBorder="1" applyAlignment="1">
      <alignment horizontal="center" vertical="center"/>
    </xf>
    <xf numFmtId="166" fontId="21" fillId="0" borderId="0" xfId="0" applyNumberFormat="1" applyFont="1" applyBorder="1" applyAlignment="1">
      <alignment horizontal="center" vertical="center"/>
    </xf>
    <xf numFmtId="0" fontId="23" fillId="0" borderId="0" xfId="0" applyFont="1" applyBorder="1" applyAlignment="1">
      <alignment horizontal="center" vertical="center"/>
    </xf>
    <xf numFmtId="3" fontId="23" fillId="0" borderId="0" xfId="0" applyNumberFormat="1" applyFont="1" applyBorder="1" applyAlignment="1">
      <alignment horizontal="center" vertical="center"/>
    </xf>
    <xf numFmtId="0" fontId="24" fillId="0" borderId="0" xfId="0" applyFont="1" applyBorder="1" applyAlignment="1">
      <alignment horizontal="center"/>
    </xf>
    <xf numFmtId="1" fontId="24" fillId="0" borderId="0" xfId="0" applyNumberFormat="1" applyFont="1" applyBorder="1" applyAlignment="1">
      <alignment horizontal="center"/>
    </xf>
    <xf numFmtId="166" fontId="24" fillId="0" borderId="0" xfId="0" applyNumberFormat="1" applyFont="1" applyBorder="1" applyAlignment="1">
      <alignment horizontal="center"/>
    </xf>
    <xf numFmtId="0" fontId="20" fillId="2" borderId="0" xfId="0" applyFont="1" applyFill="1" applyBorder="1" applyAlignment="1">
      <alignment horizontal="center"/>
    </xf>
    <xf numFmtId="166" fontId="22" fillId="0" borderId="14" xfId="0" applyNumberFormat="1" applyFont="1" applyBorder="1" applyAlignment="1">
      <alignment horizontal="center"/>
    </xf>
    <xf numFmtId="166" fontId="22" fillId="0" borderId="15" xfId="0" applyNumberFormat="1" applyFont="1" applyBorder="1" applyAlignment="1">
      <alignment horizontal="center"/>
    </xf>
    <xf numFmtId="166" fontId="24" fillId="0" borderId="16" xfId="0" applyNumberFormat="1" applyFont="1" applyBorder="1" applyAlignment="1">
      <alignment horizontal="center"/>
    </xf>
    <xf numFmtId="0" fontId="26" fillId="0" borderId="0" xfId="16"/>
    <xf numFmtId="1" fontId="26" fillId="0" borderId="0" xfId="16" applyNumberFormat="1"/>
    <xf numFmtId="1" fontId="26" fillId="0" borderId="3" xfId="16" applyNumberFormat="1" applyBorder="1"/>
    <xf numFmtId="1" fontId="26" fillId="0" borderId="7" xfId="16" applyNumberFormat="1" applyBorder="1"/>
    <xf numFmtId="1" fontId="26" fillId="0" borderId="4" xfId="16" applyNumberFormat="1" applyBorder="1"/>
    <xf numFmtId="1" fontId="26" fillId="0" borderId="12" xfId="16" applyNumberFormat="1" applyBorder="1"/>
    <xf numFmtId="1" fontId="26" fillId="0" borderId="0" xfId="16" applyNumberFormat="1" applyBorder="1"/>
    <xf numFmtId="1" fontId="26" fillId="0" borderId="13" xfId="16" applyNumberFormat="1" applyBorder="1"/>
    <xf numFmtId="1" fontId="26" fillId="0" borderId="5" xfId="16" applyNumberFormat="1" applyBorder="1"/>
    <xf numFmtId="1" fontId="26" fillId="0" borderId="8" xfId="16" applyNumberFormat="1" applyBorder="1"/>
    <xf numFmtId="1" fontId="26" fillId="0" borderId="6" xfId="16" applyNumberFormat="1" applyBorder="1"/>
    <xf numFmtId="0" fontId="7" fillId="0" borderId="0" xfId="3" applyFont="1"/>
    <xf numFmtId="167" fontId="7" fillId="0" borderId="18" xfId="3" applyNumberFormat="1" applyFont="1" applyBorder="1" applyAlignment="1">
      <alignment horizontal="center"/>
    </xf>
    <xf numFmtId="166" fontId="27" fillId="0" borderId="0" xfId="3" applyNumberFormat="1" applyFont="1" applyAlignment="1">
      <alignment horizontal="center"/>
    </xf>
    <xf numFmtId="167" fontId="7" fillId="0" borderId="20" xfId="3" applyNumberFormat="1" applyFont="1" applyBorder="1" applyAlignment="1">
      <alignment horizontal="center"/>
    </xf>
    <xf numFmtId="166" fontId="27" fillId="3" borderId="0" xfId="3" applyNumberFormat="1" applyFont="1" applyFill="1" applyAlignment="1">
      <alignment horizontal="center"/>
    </xf>
    <xf numFmtId="167" fontId="7" fillId="3" borderId="20" xfId="3" applyNumberFormat="1" applyFont="1" applyFill="1" applyBorder="1" applyAlignment="1">
      <alignment horizontal="center"/>
    </xf>
    <xf numFmtId="166" fontId="27" fillId="3" borderId="0" xfId="17" applyNumberFormat="1" applyFont="1" applyFill="1" applyAlignment="1">
      <alignment horizontal="center"/>
    </xf>
    <xf numFmtId="167" fontId="27" fillId="3" borderId="0" xfId="3" applyNumberFormat="1" applyFont="1" applyFill="1" applyAlignment="1">
      <alignment horizontal="center"/>
    </xf>
    <xf numFmtId="168" fontId="27" fillId="3" borderId="20" xfId="17" applyNumberFormat="1" applyFont="1" applyFill="1" applyBorder="1" applyAlignment="1">
      <alignment horizontal="center"/>
    </xf>
    <xf numFmtId="166" fontId="7" fillId="0" borderId="0" xfId="3" applyNumberFormat="1" applyFont="1" applyAlignment="1">
      <alignment horizontal="center"/>
    </xf>
    <xf numFmtId="168" fontId="27" fillId="3" borderId="22" xfId="17" applyNumberFormat="1" applyFont="1" applyFill="1" applyBorder="1" applyAlignment="1">
      <alignment horizontal="center"/>
    </xf>
    <xf numFmtId="168" fontId="27" fillId="3" borderId="0" xfId="17" applyNumberFormat="1" applyFont="1" applyFill="1" applyAlignment="1">
      <alignment horizontal="center"/>
    </xf>
    <xf numFmtId="0" fontId="3" fillId="0" borderId="0" xfId="18" applyFont="1"/>
    <xf numFmtId="3" fontId="3" fillId="0" borderId="0" xfId="18" applyNumberFormat="1" applyFont="1"/>
    <xf numFmtId="0" fontId="4" fillId="0" borderId="0" xfId="18" applyFont="1"/>
    <xf numFmtId="43" fontId="28" fillId="0" borderId="0" xfId="20" applyFont="1"/>
    <xf numFmtId="0" fontId="11" fillId="0" borderId="0" xfId="18" applyFont="1"/>
    <xf numFmtId="0" fontId="3" fillId="0" borderId="0" xfId="18" applyFont="1" applyAlignment="1">
      <alignment horizontal="left" wrapText="1"/>
    </xf>
    <xf numFmtId="3" fontId="1" fillId="0" borderId="0" xfId="18" applyNumberFormat="1" applyFont="1"/>
    <xf numFmtId="0" fontId="7" fillId="0" borderId="0" xfId="19" applyAlignment="1">
      <alignment horizontal="left" wrapText="1"/>
    </xf>
    <xf numFmtId="0" fontId="7" fillId="0" borderId="0" xfId="19"/>
    <xf numFmtId="0" fontId="29" fillId="0" borderId="0" xfId="18"/>
    <xf numFmtId="43" fontId="7" fillId="0" borderId="3" xfId="19" applyNumberFormat="1" applyBorder="1" applyAlignment="1">
      <alignment vertical="center" wrapText="1"/>
    </xf>
    <xf numFmtId="43" fontId="3" fillId="0" borderId="7" xfId="18" applyNumberFormat="1" applyFont="1" applyBorder="1" applyAlignment="1">
      <alignment vertical="center"/>
    </xf>
    <xf numFmtId="4" fontId="3" fillId="0" borderId="4" xfId="18" applyNumberFormat="1" applyFont="1" applyBorder="1"/>
    <xf numFmtId="43" fontId="7" fillId="0" borderId="12" xfId="19" applyNumberFormat="1" applyBorder="1" applyAlignment="1">
      <alignment vertical="center" wrapText="1"/>
    </xf>
    <xf numFmtId="43" fontId="3" fillId="0" borderId="0" xfId="18" applyNumberFormat="1" applyFont="1" applyBorder="1" applyAlignment="1">
      <alignment vertical="center"/>
    </xf>
    <xf numFmtId="4" fontId="3" fillId="0" borderId="13" xfId="18" applyNumberFormat="1" applyFont="1" applyBorder="1"/>
    <xf numFmtId="43" fontId="7" fillId="0" borderId="5" xfId="19" applyNumberFormat="1" applyBorder="1" applyAlignment="1">
      <alignment vertical="center" wrapText="1"/>
    </xf>
    <xf numFmtId="43" fontId="3" fillId="0" borderId="8" xfId="18" applyNumberFormat="1" applyFont="1" applyBorder="1" applyAlignment="1">
      <alignment vertical="center"/>
    </xf>
    <xf numFmtId="4" fontId="3" fillId="0" borderId="6" xfId="18" applyNumberFormat="1" applyFont="1" applyBorder="1"/>
    <xf numFmtId="0" fontId="3" fillId="0" borderId="0" xfId="18" applyFont="1" applyBorder="1"/>
    <xf numFmtId="0" fontId="7" fillId="0" borderId="0" xfId="19" applyBorder="1"/>
    <xf numFmtId="43" fontId="3" fillId="0" borderId="0" xfId="20" applyFont="1" applyBorder="1"/>
    <xf numFmtId="166" fontId="31" fillId="0" borderId="0" xfId="18" applyNumberFormat="1" applyFont="1" applyBorder="1" applyAlignment="1">
      <alignment horizontal="right"/>
    </xf>
    <xf numFmtId="0" fontId="31" fillId="0" borderId="0" xfId="18" applyFont="1" applyBorder="1" applyAlignment="1">
      <alignment horizontal="right"/>
    </xf>
    <xf numFmtId="166" fontId="31" fillId="0" borderId="0" xfId="21" applyNumberFormat="1" applyFont="1" applyBorder="1" applyAlignment="1">
      <alignment horizontal="right"/>
    </xf>
    <xf numFmtId="0" fontId="7" fillId="0" borderId="9" xfId="19" applyBorder="1"/>
    <xf numFmtId="0" fontId="7" fillId="0" borderId="10" xfId="19" applyBorder="1"/>
    <xf numFmtId="0" fontId="7" fillId="0" borderId="11" xfId="19" applyBorder="1"/>
    <xf numFmtId="165" fontId="0" fillId="0" borderId="4" xfId="1" applyNumberFormat="1" applyFont="1" applyBorder="1"/>
    <xf numFmtId="165" fontId="0" fillId="0" borderId="13" xfId="1" applyNumberFormat="1" applyFont="1" applyBorder="1"/>
    <xf numFmtId="165" fontId="0" fillId="0" borderId="6" xfId="1" applyNumberFormat="1" applyFont="1" applyBorder="1"/>
    <xf numFmtId="0" fontId="7" fillId="0" borderId="0" xfId="3" applyFont="1" applyAlignment="1">
      <alignment horizontal="left" wrapText="1"/>
    </xf>
    <xf numFmtId="0" fontId="3" fillId="0" borderId="0" xfId="18" applyFont="1" applyAlignment="1">
      <alignment horizontal="left" wrapText="1"/>
    </xf>
    <xf numFmtId="0" fontId="17" fillId="0" borderId="0" xfId="0" applyFont="1" applyBorder="1"/>
    <xf numFmtId="0" fontId="17" fillId="0" borderId="0" xfId="0" applyFont="1" applyBorder="1" applyAlignment="1"/>
    <xf numFmtId="0" fontId="13" fillId="0" borderId="0" xfId="0" applyFont="1" applyAlignment="1">
      <alignment horizontal="right"/>
    </xf>
    <xf numFmtId="0" fontId="0" fillId="4" borderId="0" xfId="0" applyFill="1" applyAlignment="1">
      <alignment horizontal="right"/>
    </xf>
    <xf numFmtId="0" fontId="0" fillId="4" borderId="0" xfId="0" applyFill="1"/>
    <xf numFmtId="0" fontId="0" fillId="0" borderId="0" xfId="0" applyFill="1" applyAlignment="1">
      <alignment horizontal="right"/>
    </xf>
    <xf numFmtId="0" fontId="0" fillId="0" borderId="0" xfId="0" applyFill="1"/>
    <xf numFmtId="0" fontId="33" fillId="0" borderId="0" xfId="16" applyFont="1"/>
    <xf numFmtId="1" fontId="33" fillId="0" borderId="0" xfId="16" applyNumberFormat="1" applyFont="1"/>
    <xf numFmtId="0" fontId="33" fillId="0" borderId="0" xfId="16" applyFont="1" applyAlignment="1">
      <alignment wrapText="1"/>
    </xf>
    <xf numFmtId="1" fontId="33" fillId="0" borderId="0" xfId="16" applyNumberFormat="1" applyFont="1" applyAlignment="1">
      <alignment wrapText="1"/>
    </xf>
    <xf numFmtId="0" fontId="0" fillId="0" borderId="13" xfId="0" applyFill="1" applyBorder="1"/>
    <xf numFmtId="0" fontId="0" fillId="0" borderId="8" xfId="0" applyFill="1" applyBorder="1"/>
    <xf numFmtId="0" fontId="0" fillId="0" borderId="6" xfId="0" applyFill="1" applyBorder="1"/>
    <xf numFmtId="0" fontId="13" fillId="0" borderId="7" xfId="0" applyFont="1" applyFill="1" applyBorder="1" applyAlignment="1">
      <alignment wrapText="1"/>
    </xf>
    <xf numFmtId="0" fontId="13" fillId="0" borderId="7" xfId="0" applyFont="1" applyFill="1" applyBorder="1"/>
    <xf numFmtId="0" fontId="13" fillId="0" borderId="4" xfId="0" applyFont="1" applyFill="1" applyBorder="1"/>
    <xf numFmtId="0" fontId="13" fillId="0" borderId="12" xfId="0" applyFont="1" applyBorder="1"/>
    <xf numFmtId="0" fontId="13" fillId="0" borderId="5" xfId="0" applyFont="1" applyBorder="1"/>
    <xf numFmtId="0" fontId="27" fillId="0" borderId="0" xfId="3" applyFont="1"/>
    <xf numFmtId="0" fontId="27" fillId="0" borderId="17" xfId="3" applyFont="1" applyBorder="1"/>
    <xf numFmtId="0" fontId="27" fillId="0" borderId="19" xfId="3" applyFont="1" applyBorder="1"/>
    <xf numFmtId="0" fontId="27" fillId="0" borderId="21" xfId="3" applyFont="1" applyBorder="1"/>
    <xf numFmtId="0" fontId="0" fillId="5" borderId="0" xfId="0" applyFill="1" applyAlignment="1">
      <alignment horizontal="right"/>
    </xf>
    <xf numFmtId="0" fontId="0" fillId="5" borderId="0" xfId="0" applyFill="1"/>
    <xf numFmtId="0" fontId="0" fillId="3" borderId="0" xfId="0" applyFill="1" applyAlignment="1">
      <alignment horizontal="right"/>
    </xf>
    <xf numFmtId="0" fontId="0" fillId="3" borderId="0" xfId="0" applyFill="1"/>
    <xf numFmtId="0" fontId="13" fillId="3" borderId="0" xfId="0" applyFont="1" applyFill="1"/>
    <xf numFmtId="0" fontId="13" fillId="6" borderId="0" xfId="0" applyFont="1" applyFill="1" applyBorder="1"/>
    <xf numFmtId="0" fontId="13" fillId="3" borderId="0" xfId="0" applyFont="1" applyFill="1" applyBorder="1"/>
    <xf numFmtId="0" fontId="3" fillId="0" borderId="0" xfId="18" applyFont="1" applyAlignment="1">
      <alignment wrapText="1"/>
    </xf>
    <xf numFmtId="0" fontId="27" fillId="0" borderId="0" xfId="19" applyFont="1" applyBorder="1" applyAlignment="1">
      <alignment wrapText="1"/>
    </xf>
    <xf numFmtId="0" fontId="27" fillId="0" borderId="0" xfId="19" applyFont="1" applyBorder="1" applyAlignment="1">
      <alignment horizontal="center" wrapText="1"/>
    </xf>
    <xf numFmtId="0" fontId="28" fillId="0" borderId="0" xfId="18" applyFont="1" applyBorder="1" applyAlignment="1">
      <alignment horizontal="center" vertical="center" wrapText="1"/>
    </xf>
    <xf numFmtId="43" fontId="28" fillId="0" borderId="0" xfId="18" applyNumberFormat="1" applyFont="1" applyAlignment="1">
      <alignment wrapText="1"/>
    </xf>
    <xf numFmtId="0" fontId="7" fillId="0" borderId="0" xfId="19" applyFont="1" applyAlignment="1">
      <alignment horizontal="left" wrapText="1"/>
    </xf>
    <xf numFmtId="0" fontId="0" fillId="0" borderId="0" xfId="0" applyFont="1"/>
    <xf numFmtId="0" fontId="17" fillId="0" borderId="0" xfId="0" applyFont="1" applyBorder="1" applyAlignment="1">
      <alignment horizontal="center" vertical="center"/>
    </xf>
    <xf numFmtId="0" fontId="18" fillId="0" borderId="0" xfId="0" applyFont="1" applyBorder="1"/>
    <xf numFmtId="0" fontId="34" fillId="0" borderId="0" xfId="3" applyFont="1" applyAlignment="1">
      <alignment horizontal="center" wrapText="1"/>
    </xf>
    <xf numFmtId="0" fontId="13" fillId="0" borderId="0" xfId="0" applyFont="1" applyAlignment="1">
      <alignment horizontal="center" wrapText="1"/>
    </xf>
    <xf numFmtId="0" fontId="28" fillId="0" borderId="0" xfId="18" applyFont="1" applyAlignment="1">
      <alignment horizontal="center"/>
    </xf>
    <xf numFmtId="0" fontId="7" fillId="0" borderId="0" xfId="19" applyAlignment="1">
      <alignment horizontal="left" wrapText="1"/>
    </xf>
    <xf numFmtId="0" fontId="30" fillId="0" borderId="0" xfId="18" applyFont="1" applyBorder="1" applyAlignment="1">
      <alignment horizontal="center"/>
    </xf>
    <xf numFmtId="0" fontId="3" fillId="0" borderId="0" xfId="18" applyFont="1" applyAlignment="1">
      <alignment horizontal="left" vertical="top" wrapText="1"/>
    </xf>
    <xf numFmtId="0" fontId="3" fillId="0" borderId="0" xfId="18" applyFont="1" applyAlignment="1">
      <alignment horizontal="left" wrapText="1"/>
    </xf>
  </cellXfs>
  <cellStyles count="22">
    <cellStyle name="Comma" xfId="1" builtinId="3"/>
    <cellStyle name="Comma 2" xfId="20" xr:uid="{1B4297A3-344E-4BD6-AF8A-B7413B421680}"/>
    <cellStyle name="Data 2" xfId="13" xr:uid="{7998F852-7549-4A2F-88D0-AA9F0EF9D981}"/>
    <cellStyle name="Data 3" xfId="7" xr:uid="{3D7F32A5-0EA5-41DF-B404-2D4653C47FA1}"/>
    <cellStyle name="Hed Side_Regular" xfId="5" xr:uid="{F7E585BD-7EEB-4648-B09B-13298C5A5550}"/>
    <cellStyle name="Hyperlink" xfId="2" builtinId="8"/>
    <cellStyle name="Normal" xfId="0" builtinId="0"/>
    <cellStyle name="Normal 16 2" xfId="6" xr:uid="{41F4B3B2-B051-43C4-9407-44B1056B2B4F}"/>
    <cellStyle name="Normal 2" xfId="16" xr:uid="{5833358E-7CC3-4153-A8ED-7ABE4D7BAE1D}"/>
    <cellStyle name="Normal 2 2" xfId="21" xr:uid="{8A1F2980-9D0C-4243-BA73-B846BB4048FA}"/>
    <cellStyle name="Normal 23" xfId="12" xr:uid="{54965BF8-58A3-4CF4-B855-3611CF7C37D4}"/>
    <cellStyle name="Normal 3" xfId="18" xr:uid="{5C435897-9181-4459-9004-B307608C281B}"/>
    <cellStyle name="Normal 3 2" xfId="19" xr:uid="{A710A9EB-336E-44D1-B7C6-B03970DF7BC9}"/>
    <cellStyle name="Normal 6" xfId="3" xr:uid="{0F5E6DC4-63F0-4406-B777-8CF3D2784D12}"/>
    <cellStyle name="Normal 7" xfId="17" xr:uid="{0D6BCD56-8AF8-4494-A9FD-2826BEC243A6}"/>
    <cellStyle name="Percent" xfId="15" builtinId="5"/>
    <cellStyle name="Source Hed" xfId="14" xr:uid="{256590BB-7D78-469D-BFC5-E178E60005C2}"/>
    <cellStyle name="Source Superscript" xfId="9" xr:uid="{A364A21F-2172-45BB-8094-33A9F1710E5E}"/>
    <cellStyle name="Source Text" xfId="11" xr:uid="{7D9606E0-A518-421E-A5DA-F198D08A78CA}"/>
    <cellStyle name="Source Text 2" xfId="8" xr:uid="{A0DF541B-0662-4416-A75A-CFC7BAFBBDDE}"/>
    <cellStyle name="Title-1" xfId="4" xr:uid="{F1AFC17B-EFB3-424C-8E0A-2055D41C873B}"/>
    <cellStyle name="Title-2" xfId="10" xr:uid="{6D0C9D8B-3104-4873-8466-54A3664EDB62}"/>
  </cellStyles>
  <dxfs count="0"/>
  <tableStyles count="0" defaultTableStyle="TableStyleMedium2" defaultPivotStyle="PivotStyleLight16"/>
  <colors>
    <mruColors>
      <color rgb="FF95DFE7"/>
      <color rgb="FFEE7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90</xdr:row>
      <xdr:rowOff>0</xdr:rowOff>
    </xdr:from>
    <xdr:to>
      <xdr:col>30</xdr:col>
      <xdr:colOff>19050</xdr:colOff>
      <xdr:row>131</xdr:row>
      <xdr:rowOff>38100</xdr:rowOff>
    </xdr:to>
    <xdr:grpSp>
      <xdr:nvGrpSpPr>
        <xdr:cNvPr id="2" name="Group 1">
          <a:extLst>
            <a:ext uri="{FF2B5EF4-FFF2-40B4-BE49-F238E27FC236}">
              <a16:creationId xmlns:a16="http://schemas.microsoft.com/office/drawing/2014/main" id="{F7DCB543-63FE-4BAA-84C2-25F06791FFED}"/>
            </a:ext>
          </a:extLst>
        </xdr:cNvPr>
        <xdr:cNvGrpSpPr/>
      </xdr:nvGrpSpPr>
      <xdr:grpSpPr>
        <a:xfrm>
          <a:off x="10063370" y="17161565"/>
          <a:ext cx="8599832" cy="7848600"/>
          <a:chOff x="7200900" y="7648575"/>
          <a:chExt cx="5085715" cy="4429125"/>
        </a:xfrm>
      </xdr:grpSpPr>
      <xdr:pic>
        <xdr:nvPicPr>
          <xdr:cNvPr id="3" name="Picture 2">
            <a:extLst>
              <a:ext uri="{FF2B5EF4-FFF2-40B4-BE49-F238E27FC236}">
                <a16:creationId xmlns:a16="http://schemas.microsoft.com/office/drawing/2014/main" id="{2B099BC7-F614-44B5-AC56-A8C326A7DC2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6473"/>
          <a:stretch/>
        </xdr:blipFill>
        <xdr:spPr>
          <a:xfrm>
            <a:off x="7200900" y="7648575"/>
            <a:ext cx="5085715" cy="4429125"/>
          </a:xfrm>
          <a:prstGeom prst="rect">
            <a:avLst/>
          </a:prstGeom>
          <a:ln w="63500">
            <a:solidFill>
              <a:srgbClr val="7030A0"/>
            </a:solidFill>
          </a:ln>
        </xdr:spPr>
      </xdr:pic>
      <xdr:sp macro="" textlink="">
        <xdr:nvSpPr>
          <xdr:cNvPr id="4" name="TextBox 3">
            <a:extLst>
              <a:ext uri="{FF2B5EF4-FFF2-40B4-BE49-F238E27FC236}">
                <a16:creationId xmlns:a16="http://schemas.microsoft.com/office/drawing/2014/main" id="{91FED8D6-94C2-4FFC-A6B8-26FCCF206345}"/>
              </a:ext>
            </a:extLst>
          </xdr:cNvPr>
          <xdr:cNvSpPr txBox="1"/>
        </xdr:nvSpPr>
        <xdr:spPr>
          <a:xfrm>
            <a:off x="7362825" y="11229975"/>
            <a:ext cx="46386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Source: Atlas EV Hub</a:t>
            </a:r>
          </a:p>
          <a:p>
            <a:r>
              <a:rPr lang="en-US">
                <a:hlinkClick xmlns:r="http://schemas.openxmlformats.org/officeDocument/2006/relationships" r:id=""/>
              </a:rPr>
              <a:t>https://www.atlasevhub.com/</a:t>
            </a:r>
            <a:endParaRPr lang="en-US" sz="1100" i="1"/>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eeeorg.sharepoint.com/P:/Projects/State%20Scorecard/2018/Utilities/Utility%20Spreadsheet/2018%20Utilities%20Data_LiveVersion_1809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eeeorg.sharepoint.com/C:/Projects/State%20Scorecard/2013/2.%20Utilities/Data%20Inputs%20-%20Utilities%202013%209.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rojects\State%20Scorecard\2018\Utilities\Utility%20Spreadsheet\2018%20Utilities%20Data_LiveVersion_1809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Data"/>
      <sheetName val="BudgSpendComp"/>
      <sheetName val="BUDGETS &amp; SPENDING"/>
      <sheetName val="SAVINGS"/>
      <sheetName val="Unreg Fuels Totals"/>
      <sheetName val="EERS"/>
      <sheetName val="Decoupling"/>
      <sheetName val="Sheet2"/>
      <sheetName val="SALES REV CUST "/>
      <sheetName val="Opt Out"/>
      <sheetName val="Overall Utility Scores"/>
      <sheetName val="Sheet1"/>
      <sheetName val="SaveCharts"/>
      <sheetName val="EERSChart"/>
      <sheetName val="SpendCharts"/>
      <sheetName val="2018 SaveCharts"/>
      <sheetName val="AppendixData"/>
      <sheetName val="Low-Income"/>
      <sheetName val="LI 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2018 State</v>
          </cell>
          <cell r="C1" t="str">
            <v>Approx. annual electric savings target 
(2016-2020)</v>
          </cell>
          <cell r="D1" t="str">
            <v>Cost cap</v>
          </cell>
          <cell r="E1" t="str">
            <v>Natural gas</v>
          </cell>
          <cell r="F1" t="str">
            <v>2018 
EERS
Score
(3 pts.)</v>
          </cell>
          <cell r="V1" t="str">
            <v>2016 State</v>
          </cell>
          <cell r="W1" t="str">
            <v>Approx. annual electric savings target 
(2015-2020)</v>
          </cell>
          <cell r="X1" t="str">
            <v>Approx. % electric retail sales covered by EERS</v>
          </cell>
          <cell r="Y1" t="str">
            <v>Cost cap</v>
          </cell>
          <cell r="Z1" t="str">
            <v>Natural gas</v>
          </cell>
          <cell r="AA1" t="str">
            <v>2016 
EERS
Score
(3 pts.)</v>
          </cell>
        </row>
        <row r="2">
          <cell r="B2" t="str">
            <v>Massachusetts</v>
          </cell>
          <cell r="C2">
            <v>2.9000000000000001E-2</v>
          </cell>
          <cell r="D2"/>
          <cell r="E2" t="str">
            <v>•</v>
          </cell>
          <cell r="F2">
            <v>3</v>
          </cell>
          <cell r="V2" t="str">
            <v>Massachusetts</v>
          </cell>
          <cell r="W2">
            <v>2.9000000000000001E-2</v>
          </cell>
          <cell r="X2">
            <v>0.86243767078815992</v>
          </cell>
          <cell r="Y2"/>
          <cell r="Z2" t="str">
            <v>•</v>
          </cell>
          <cell r="AA2">
            <v>3</v>
          </cell>
        </row>
        <row r="3">
          <cell r="B3" t="str">
            <v>Rhode Island</v>
          </cell>
          <cell r="C3">
            <v>2.5999999999999999E-2</v>
          </cell>
          <cell r="D3"/>
          <cell r="E3" t="str">
            <v>•</v>
          </cell>
          <cell r="F3">
            <v>3</v>
          </cell>
          <cell r="V3" t="str">
            <v>Rhode Island</v>
          </cell>
          <cell r="W3">
            <v>2.5999999999999999E-2</v>
          </cell>
          <cell r="X3">
            <v>0.99459696646178741</v>
          </cell>
          <cell r="Y3"/>
          <cell r="Z3" t="str">
            <v>•</v>
          </cell>
          <cell r="AA3">
            <v>3</v>
          </cell>
        </row>
        <row r="4">
          <cell r="B4" t="str">
            <v>Arizona</v>
          </cell>
          <cell r="C4">
            <v>2.5000000000000001E-2</v>
          </cell>
          <cell r="D4"/>
          <cell r="E4" t="str">
            <v>•</v>
          </cell>
          <cell r="F4">
            <v>3</v>
          </cell>
          <cell r="V4" t="str">
            <v>Arizona</v>
          </cell>
          <cell r="W4">
            <v>2.5000000000000001E-2</v>
          </cell>
          <cell r="X4">
            <v>0.56256896549182234</v>
          </cell>
          <cell r="Y4"/>
          <cell r="Z4" t="str">
            <v>•</v>
          </cell>
          <cell r="AA4">
            <v>3</v>
          </cell>
        </row>
        <row r="5">
          <cell r="B5" t="str">
            <v>Maine</v>
          </cell>
          <cell r="C5">
            <v>2.4E-2</v>
          </cell>
          <cell r="D5"/>
          <cell r="E5" t="str">
            <v>•</v>
          </cell>
          <cell r="F5">
            <v>2.5</v>
          </cell>
          <cell r="V5" t="str">
            <v>Maine</v>
          </cell>
          <cell r="W5">
            <v>2.4E-2</v>
          </cell>
          <cell r="X5">
            <v>1</v>
          </cell>
          <cell r="Y5"/>
          <cell r="Z5" t="str">
            <v>•</v>
          </cell>
          <cell r="AA5">
            <v>3</v>
          </cell>
        </row>
        <row r="6">
          <cell r="B6" t="str">
            <v>Vermont</v>
          </cell>
          <cell r="C6">
            <v>2.1000000000000001E-2</v>
          </cell>
          <cell r="D6"/>
          <cell r="E6" t="str">
            <v>•</v>
          </cell>
          <cell r="F6">
            <v>2.5</v>
          </cell>
          <cell r="V6" t="str">
            <v>Vermont</v>
          </cell>
          <cell r="W6">
            <v>2.1000000000000001E-2</v>
          </cell>
          <cell r="X6">
            <v>1</v>
          </cell>
          <cell r="Y6"/>
          <cell r="Z6" t="str">
            <v>•</v>
          </cell>
          <cell r="AA6">
            <v>3</v>
          </cell>
        </row>
        <row r="7">
          <cell r="B7" t="str">
            <v>New York</v>
          </cell>
          <cell r="C7">
            <v>0.02</v>
          </cell>
          <cell r="D7"/>
          <cell r="E7" t="str">
            <v>•</v>
          </cell>
          <cell r="F7">
            <v>2.5</v>
          </cell>
          <cell r="V7" t="str">
            <v>Maryland</v>
          </cell>
          <cell r="W7">
            <v>0.02</v>
          </cell>
          <cell r="X7">
            <v>1</v>
          </cell>
          <cell r="Y7"/>
          <cell r="Z7"/>
          <cell r="AA7">
            <v>2.5</v>
          </cell>
        </row>
        <row r="8">
          <cell r="B8" t="str">
            <v>Maryland</v>
          </cell>
          <cell r="C8">
            <v>0.02</v>
          </cell>
          <cell r="D8"/>
          <cell r="E8"/>
          <cell r="F8">
            <v>2</v>
          </cell>
          <cell r="V8" t="str">
            <v>Connecticut</v>
          </cell>
          <cell r="W8">
            <v>1.4999999999999999E-2</v>
          </cell>
          <cell r="X8">
            <v>0.93248453818354549</v>
          </cell>
          <cell r="Y8"/>
          <cell r="Z8" t="str">
            <v>•</v>
          </cell>
          <cell r="AA8">
            <v>2</v>
          </cell>
        </row>
        <row r="9">
          <cell r="B9" t="str">
            <v>Illinois</v>
          </cell>
          <cell r="C9">
            <v>1.7000000000000001E-2</v>
          </cell>
          <cell r="D9" t="str">
            <v>•</v>
          </cell>
          <cell r="E9" t="str">
            <v>•</v>
          </cell>
          <cell r="F9">
            <v>2</v>
          </cell>
          <cell r="V9" t="str">
            <v>Minnesota</v>
          </cell>
          <cell r="W9">
            <v>1.4999999999999999E-2</v>
          </cell>
          <cell r="X9">
            <v>0.86</v>
          </cell>
          <cell r="Y9"/>
          <cell r="Z9" t="str">
            <v>•</v>
          </cell>
          <cell r="AA9">
            <v>2</v>
          </cell>
        </row>
        <row r="10">
          <cell r="B10" t="str">
            <v>Connecticut</v>
          </cell>
          <cell r="C10">
            <v>1.4999999999999999E-2</v>
          </cell>
          <cell r="D10"/>
          <cell r="E10" t="str">
            <v>•</v>
          </cell>
          <cell r="F10">
            <v>2</v>
          </cell>
          <cell r="V10" t="str">
            <v>Washington</v>
          </cell>
          <cell r="W10">
            <v>1.4999999999999999E-2</v>
          </cell>
          <cell r="X10">
            <v>0.78949825889899949</v>
          </cell>
          <cell r="Y10"/>
          <cell r="Z10"/>
          <cell r="AA10">
            <v>1.5</v>
          </cell>
        </row>
        <row r="11">
          <cell r="B11" t="str">
            <v>Minnesota</v>
          </cell>
          <cell r="C11">
            <v>1.4999999999999999E-2</v>
          </cell>
          <cell r="D11"/>
          <cell r="E11" t="str">
            <v>•</v>
          </cell>
          <cell r="F11">
            <v>2</v>
          </cell>
          <cell r="V11" t="str">
            <v>Hawaii</v>
          </cell>
          <cell r="W11">
            <v>1.4E-2</v>
          </cell>
          <cell r="X11">
            <v>1.0000102393693513</v>
          </cell>
          <cell r="Y11"/>
          <cell r="Z11"/>
          <cell r="AA11">
            <v>1.5</v>
          </cell>
        </row>
        <row r="12">
          <cell r="B12" t="str">
            <v>New Jersey</v>
          </cell>
          <cell r="C12">
            <v>1.4999999999999999E-2</v>
          </cell>
          <cell r="D12"/>
          <cell r="E12" t="str">
            <v>•</v>
          </cell>
          <cell r="F12">
            <v>2</v>
          </cell>
          <cell r="V12" t="str">
            <v>Colorado</v>
          </cell>
          <cell r="W12">
            <v>1.2999999999999999E-2</v>
          </cell>
          <cell r="X12">
            <v>0.56922077069005272</v>
          </cell>
          <cell r="Y12"/>
          <cell r="Z12" t="str">
            <v>•</v>
          </cell>
          <cell r="AA12">
            <v>1.5</v>
          </cell>
        </row>
        <row r="13">
          <cell r="B13" t="str">
            <v>Washington</v>
          </cell>
          <cell r="C13">
            <v>1.4999999999999999E-2</v>
          </cell>
          <cell r="D13"/>
          <cell r="E13"/>
          <cell r="F13">
            <v>1.5</v>
          </cell>
          <cell r="V13" t="str">
            <v>Oregon</v>
          </cell>
          <cell r="W13">
            <v>1.2999999999999999E-2</v>
          </cell>
          <cell r="X13">
            <v>0.68849940060046044</v>
          </cell>
          <cell r="Y13"/>
          <cell r="Z13" t="str">
            <v>•</v>
          </cell>
          <cell r="AA13">
            <v>1.5</v>
          </cell>
        </row>
        <row r="14">
          <cell r="B14" t="str">
            <v>Colorado</v>
          </cell>
          <cell r="C14">
            <v>1.6E-2</v>
          </cell>
          <cell r="D14"/>
          <cell r="E14" t="str">
            <v>•</v>
          </cell>
          <cell r="F14">
            <v>2</v>
          </cell>
          <cell r="V14" t="str">
            <v>California</v>
          </cell>
          <cell r="W14">
            <v>1.2E-2</v>
          </cell>
          <cell r="X14">
            <v>0.7819868580189191</v>
          </cell>
          <cell r="Y14"/>
          <cell r="Z14" t="str">
            <v>•</v>
          </cell>
          <cell r="AA14">
            <v>1.5</v>
          </cell>
        </row>
        <row r="15">
          <cell r="B15" t="str">
            <v>Oregon</v>
          </cell>
          <cell r="C15">
            <v>1.2999999999999999E-2</v>
          </cell>
          <cell r="D15"/>
          <cell r="E15" t="str">
            <v>•</v>
          </cell>
          <cell r="F15">
            <v>1.5</v>
          </cell>
          <cell r="V15" t="str">
            <v>Iowa</v>
          </cell>
          <cell r="W15">
            <v>1.2E-2</v>
          </cell>
          <cell r="X15">
            <v>0.74338330263693619</v>
          </cell>
          <cell r="Y15"/>
          <cell r="Z15" t="str">
            <v>•</v>
          </cell>
          <cell r="AA15">
            <v>1.5</v>
          </cell>
        </row>
        <row r="16">
          <cell r="B16" t="str">
            <v>California</v>
          </cell>
          <cell r="C16">
            <v>0.01</v>
          </cell>
          <cell r="D16"/>
          <cell r="E16" t="str">
            <v>•</v>
          </cell>
          <cell r="F16">
            <v>1.5</v>
          </cell>
          <cell r="V16" t="str">
            <v>Michigan</v>
          </cell>
          <cell r="W16">
            <v>0.01</v>
          </cell>
          <cell r="X16">
            <v>1</v>
          </cell>
          <cell r="Y16" t="str">
            <v>•</v>
          </cell>
          <cell r="Z16" t="str">
            <v>•</v>
          </cell>
          <cell r="AA16">
            <v>1.5</v>
          </cell>
        </row>
        <row r="17">
          <cell r="B17" t="str">
            <v>Michigan</v>
          </cell>
          <cell r="C17">
            <v>0.01</v>
          </cell>
          <cell r="D17"/>
          <cell r="E17" t="str">
            <v>•</v>
          </cell>
          <cell r="F17">
            <v>1.5</v>
          </cell>
          <cell r="V17" t="str">
            <v>New Hampshire</v>
          </cell>
          <cell r="W17">
            <v>0.01</v>
          </cell>
          <cell r="X17">
            <v>1</v>
          </cell>
          <cell r="Y17"/>
          <cell r="Z17" t="str">
            <v>•</v>
          </cell>
          <cell r="AA17">
            <v>1.5</v>
          </cell>
        </row>
        <row r="18">
          <cell r="B18" t="str">
            <v>New Hampshire</v>
          </cell>
          <cell r="C18">
            <v>0.01</v>
          </cell>
          <cell r="D18"/>
          <cell r="E18" t="str">
            <v>•</v>
          </cell>
          <cell r="F18">
            <v>1.5</v>
          </cell>
          <cell r="V18" t="str">
            <v>Arkansas</v>
          </cell>
          <cell r="W18">
            <v>8.9999999999999993E-3</v>
          </cell>
          <cell r="X18">
            <v>0.52629487823431342</v>
          </cell>
          <cell r="Y18"/>
          <cell r="Z18" t="str">
            <v>•</v>
          </cell>
          <cell r="AA18">
            <v>1</v>
          </cell>
        </row>
        <row r="19">
          <cell r="B19" t="str">
            <v>Hawaii</v>
          </cell>
          <cell r="C19">
            <v>1.4E-2</v>
          </cell>
          <cell r="D19"/>
          <cell r="E19"/>
          <cell r="F19">
            <v>1</v>
          </cell>
          <cell r="V19" t="str">
            <v>Wisconsin</v>
          </cell>
          <cell r="W19">
            <v>8.0000000000000002E-3</v>
          </cell>
          <cell r="X19">
            <v>1</v>
          </cell>
          <cell r="Y19" t="str">
            <v>•</v>
          </cell>
          <cell r="Z19" t="str">
            <v>•</v>
          </cell>
          <cell r="AA19">
            <v>1</v>
          </cell>
        </row>
        <row r="20">
          <cell r="B20" t="str">
            <v>Nevada</v>
          </cell>
          <cell r="C20">
            <v>1.0999999999999999E-2</v>
          </cell>
          <cell r="D20"/>
          <cell r="E20"/>
          <cell r="F20">
            <v>1</v>
          </cell>
          <cell r="V20" t="str">
            <v>New York</v>
          </cell>
          <cell r="W20">
            <v>7.0000000000000001E-3</v>
          </cell>
          <cell r="X20">
            <v>1</v>
          </cell>
          <cell r="Y20"/>
          <cell r="Z20" t="str">
            <v>•</v>
          </cell>
          <cell r="AA20">
            <v>1</v>
          </cell>
        </row>
        <row r="21">
          <cell r="B21" t="str">
            <v>Ohio</v>
          </cell>
          <cell r="C21">
            <v>0.01</v>
          </cell>
          <cell r="D21"/>
          <cell r="E21"/>
          <cell r="F21">
            <v>1</v>
          </cell>
          <cell r="V21" t="str">
            <v>Illinois</v>
          </cell>
          <cell r="W21">
            <v>6.4999999999999997E-3</v>
          </cell>
          <cell r="X21">
            <v>0.89452757648857872</v>
          </cell>
          <cell r="Y21" t="str">
            <v>•</v>
          </cell>
          <cell r="Z21" t="str">
            <v>•</v>
          </cell>
          <cell r="AA21">
            <v>1</v>
          </cell>
        </row>
        <row r="22">
          <cell r="B22" t="str">
            <v>Arkansas</v>
          </cell>
          <cell r="C22">
            <v>1.2E-2</v>
          </cell>
          <cell r="D22"/>
          <cell r="E22" t="str">
            <v>•</v>
          </cell>
          <cell r="F22">
            <v>1.5</v>
          </cell>
          <cell r="V22" t="str">
            <v>Pennsylvania</v>
          </cell>
          <cell r="W22">
            <v>8.0000000000000002E-3</v>
          </cell>
          <cell r="X22">
            <v>0.96597165277777775</v>
          </cell>
          <cell r="Y22" t="str">
            <v>•</v>
          </cell>
          <cell r="Z22"/>
          <cell r="AA22">
            <v>0.5</v>
          </cell>
        </row>
        <row r="23">
          <cell r="B23" t="str">
            <v>Wisconsin</v>
          </cell>
          <cell r="C23">
            <v>8.0000000000000002E-3</v>
          </cell>
          <cell r="D23" t="str">
            <v>•</v>
          </cell>
          <cell r="E23" t="str">
            <v>•</v>
          </cell>
          <cell r="F23">
            <v>1</v>
          </cell>
          <cell r="V23" t="str">
            <v>New Mexico</v>
          </cell>
          <cell r="W23">
            <v>6.0000000000000001E-3</v>
          </cell>
          <cell r="X23">
            <v>0.67680100738573201</v>
          </cell>
          <cell r="Y23"/>
          <cell r="Z23"/>
          <cell r="AA23">
            <v>0.5</v>
          </cell>
        </row>
        <row r="24">
          <cell r="B24" t="str">
            <v>Iowa</v>
          </cell>
          <cell r="C24">
            <v>6.0000000000000001E-3</v>
          </cell>
          <cell r="D24"/>
          <cell r="E24" t="str">
            <v>•</v>
          </cell>
          <cell r="F24">
            <v>1</v>
          </cell>
          <cell r="V24" t="str">
            <v>Ohio</v>
          </cell>
          <cell r="W24">
            <v>6.0000000000000001E-3</v>
          </cell>
          <cell r="X24">
            <v>0.89</v>
          </cell>
          <cell r="Y24"/>
          <cell r="Z24"/>
          <cell r="AA24">
            <v>0.5</v>
          </cell>
        </row>
        <row r="25">
          <cell r="B25" t="str">
            <v>Pennsylvania</v>
          </cell>
          <cell r="C25">
            <v>8.0000000000000002E-3</v>
          </cell>
          <cell r="D25" t="str">
            <v>•</v>
          </cell>
          <cell r="E25"/>
          <cell r="F25">
            <v>0.5</v>
          </cell>
          <cell r="V25" t="str">
            <v>Nevada</v>
          </cell>
          <cell r="W25">
            <v>4.0000000000000001E-3</v>
          </cell>
          <cell r="X25">
            <v>0.62083715841918208</v>
          </cell>
          <cell r="Y25"/>
          <cell r="Z25"/>
          <cell r="AA25">
            <v>0</v>
          </cell>
        </row>
        <row r="26">
          <cell r="B26" t="str">
            <v>New Mexico</v>
          </cell>
          <cell r="C26">
            <v>6.0000000000000001E-3</v>
          </cell>
          <cell r="D26"/>
          <cell r="E26"/>
          <cell r="F26">
            <v>0.5</v>
          </cell>
          <cell r="V26" t="str">
            <v>North Carolina</v>
          </cell>
          <cell r="W26">
            <v>4.0000000000000001E-3</v>
          </cell>
          <cell r="X26">
            <v>0.99222445263656289</v>
          </cell>
          <cell r="Y26"/>
          <cell r="Z26"/>
          <cell r="AA26">
            <v>0</v>
          </cell>
        </row>
        <row r="27">
          <cell r="B27" t="str">
            <v>North Carolina</v>
          </cell>
          <cell r="C27">
            <v>4.0000000000000001E-3</v>
          </cell>
          <cell r="D27"/>
          <cell r="E27"/>
          <cell r="F27">
            <v>0</v>
          </cell>
          <cell r="V27" t="str">
            <v>Texas</v>
          </cell>
          <cell r="W27">
            <v>1E-3</v>
          </cell>
          <cell r="X27">
            <v>0.70409054470173649</v>
          </cell>
          <cell r="Y27" t="str">
            <v>•</v>
          </cell>
          <cell r="Z27"/>
          <cell r="AA27">
            <v>0</v>
          </cell>
        </row>
        <row r="28">
          <cell r="B28" t="str">
            <v>Texas</v>
          </cell>
          <cell r="C28">
            <v>2E-3</v>
          </cell>
          <cell r="D28" t="str">
            <v>•</v>
          </cell>
          <cell r="E28"/>
          <cell r="F28">
            <v>0</v>
          </cell>
          <cell r="V28" t="str">
            <v>Alabama</v>
          </cell>
          <cell r="AA28">
            <v>0</v>
          </cell>
        </row>
        <row r="29">
          <cell r="B29" t="str">
            <v>Alabama</v>
          </cell>
          <cell r="F29">
            <v>0</v>
          </cell>
          <cell r="V29" t="str">
            <v>Alaska</v>
          </cell>
          <cell r="AA29">
            <v>0</v>
          </cell>
        </row>
        <row r="30">
          <cell r="B30" t="str">
            <v>Alaska</v>
          </cell>
          <cell r="F30">
            <v>0</v>
          </cell>
          <cell r="V30" t="str">
            <v>Delaware</v>
          </cell>
          <cell r="AA30">
            <v>0</v>
          </cell>
        </row>
        <row r="31">
          <cell r="B31" t="str">
            <v>Delaware</v>
          </cell>
          <cell r="F31">
            <v>0</v>
          </cell>
          <cell r="V31" t="str">
            <v>District of Columbia</v>
          </cell>
          <cell r="AA31">
            <v>0</v>
          </cell>
        </row>
        <row r="32">
          <cell r="B32" t="str">
            <v>District of Columbia</v>
          </cell>
          <cell r="F32">
            <v>0</v>
          </cell>
          <cell r="V32" t="str">
            <v>Florida</v>
          </cell>
          <cell r="AA32">
            <v>0</v>
          </cell>
        </row>
        <row r="33">
          <cell r="B33" t="str">
            <v>Florida</v>
          </cell>
          <cell r="F33">
            <v>0</v>
          </cell>
          <cell r="V33" t="str">
            <v>Georgia</v>
          </cell>
          <cell r="AA33">
            <v>0</v>
          </cell>
        </row>
        <row r="34">
          <cell r="B34" t="str">
            <v>Georgia</v>
          </cell>
          <cell r="F34">
            <v>0</v>
          </cell>
          <cell r="V34" t="str">
            <v>Guam</v>
          </cell>
          <cell r="AA34">
            <v>0</v>
          </cell>
        </row>
        <row r="35">
          <cell r="B35" t="str">
            <v>Guam</v>
          </cell>
          <cell r="F35">
            <v>0</v>
          </cell>
          <cell r="V35" t="str">
            <v>Idaho</v>
          </cell>
          <cell r="AA35">
            <v>0</v>
          </cell>
        </row>
        <row r="36">
          <cell r="B36" t="str">
            <v>Idaho</v>
          </cell>
          <cell r="F36">
            <v>0</v>
          </cell>
          <cell r="V36" t="str">
            <v>Indiana</v>
          </cell>
          <cell r="AA36">
            <v>0</v>
          </cell>
        </row>
        <row r="37">
          <cell r="B37" t="str">
            <v>Indiana</v>
          </cell>
          <cell r="F37">
            <v>0</v>
          </cell>
          <cell r="V37" t="str">
            <v>Kansas</v>
          </cell>
          <cell r="AA37">
            <v>0</v>
          </cell>
        </row>
        <row r="38">
          <cell r="B38" t="str">
            <v>Kansas</v>
          </cell>
          <cell r="F38">
            <v>0</v>
          </cell>
          <cell r="V38" t="str">
            <v>Kentucky</v>
          </cell>
          <cell r="AA38">
            <v>0</v>
          </cell>
        </row>
        <row r="39">
          <cell r="B39" t="str">
            <v>Kentucky</v>
          </cell>
          <cell r="F39">
            <v>0</v>
          </cell>
          <cell r="V39" t="str">
            <v>Louisiana</v>
          </cell>
          <cell r="AA39">
            <v>0</v>
          </cell>
        </row>
        <row r="40">
          <cell r="B40" t="str">
            <v>Louisiana</v>
          </cell>
          <cell r="F40">
            <v>0</v>
          </cell>
          <cell r="V40" t="str">
            <v>Mississippi</v>
          </cell>
          <cell r="AA40">
            <v>0</v>
          </cell>
        </row>
        <row r="41">
          <cell r="B41" t="str">
            <v>Mississippi</v>
          </cell>
          <cell r="F41">
            <v>0</v>
          </cell>
          <cell r="V41" t="str">
            <v>Missouri</v>
          </cell>
          <cell r="AA41">
            <v>0</v>
          </cell>
        </row>
        <row r="42">
          <cell r="B42" t="str">
            <v>Missouri</v>
          </cell>
          <cell r="F42">
            <v>0</v>
          </cell>
          <cell r="V42" t="str">
            <v>Montana</v>
          </cell>
          <cell r="AA42">
            <v>0</v>
          </cell>
        </row>
        <row r="43">
          <cell r="B43" t="str">
            <v>Montana</v>
          </cell>
          <cell r="F43">
            <v>0</v>
          </cell>
          <cell r="V43" t="str">
            <v>Nebraska</v>
          </cell>
          <cell r="AA43">
            <v>0</v>
          </cell>
        </row>
        <row r="44">
          <cell r="B44" t="str">
            <v>Nebraska</v>
          </cell>
          <cell r="F44">
            <v>0</v>
          </cell>
          <cell r="V44" t="str">
            <v>New Jersey</v>
          </cell>
          <cell r="AA44">
            <v>0</v>
          </cell>
        </row>
        <row r="45">
          <cell r="B45" t="str">
            <v>North Dakota</v>
          </cell>
          <cell r="F45">
            <v>0</v>
          </cell>
          <cell r="V45" t="str">
            <v>North Dakota</v>
          </cell>
          <cell r="AA45">
            <v>0</v>
          </cell>
        </row>
        <row r="46">
          <cell r="B46" t="str">
            <v>Ohio</v>
          </cell>
          <cell r="F46">
            <v>0</v>
          </cell>
          <cell r="V46" t="str">
            <v>Ohio</v>
          </cell>
          <cell r="AA46">
            <v>0</v>
          </cell>
        </row>
        <row r="47">
          <cell r="B47" t="str">
            <v>Oklahoma</v>
          </cell>
          <cell r="F47">
            <v>0</v>
          </cell>
          <cell r="V47" t="str">
            <v>Oklahoma</v>
          </cell>
          <cell r="AA47">
            <v>0</v>
          </cell>
        </row>
        <row r="48">
          <cell r="B48" t="str">
            <v>Puerto Rico</v>
          </cell>
          <cell r="F48">
            <v>0</v>
          </cell>
          <cell r="V48" t="str">
            <v>Puerto Rico</v>
          </cell>
          <cell r="AA48">
            <v>0</v>
          </cell>
        </row>
        <row r="49">
          <cell r="B49" t="str">
            <v>South Carolina</v>
          </cell>
          <cell r="F49">
            <v>0</v>
          </cell>
          <cell r="V49" t="str">
            <v>South Carolina</v>
          </cell>
          <cell r="AA49">
            <v>0</v>
          </cell>
        </row>
        <row r="50">
          <cell r="B50" t="str">
            <v>South Dakota</v>
          </cell>
          <cell r="F50">
            <v>0</v>
          </cell>
          <cell r="V50" t="str">
            <v>South Dakota</v>
          </cell>
          <cell r="AA50">
            <v>0</v>
          </cell>
        </row>
        <row r="51">
          <cell r="B51" t="str">
            <v>Tennessee</v>
          </cell>
          <cell r="F51">
            <v>0</v>
          </cell>
          <cell r="V51" t="str">
            <v>Tennessee</v>
          </cell>
          <cell r="AA51">
            <v>0</v>
          </cell>
        </row>
        <row r="52">
          <cell r="B52" t="str">
            <v>Utah</v>
          </cell>
          <cell r="F52">
            <v>0</v>
          </cell>
          <cell r="V52" t="str">
            <v>Utah</v>
          </cell>
          <cell r="AA52">
            <v>0</v>
          </cell>
        </row>
        <row r="53">
          <cell r="B53" t="str">
            <v>Virgin Islands</v>
          </cell>
          <cell r="F53">
            <v>0</v>
          </cell>
          <cell r="V53" t="str">
            <v>Virgin Islands</v>
          </cell>
          <cell r="AA53">
            <v>0</v>
          </cell>
        </row>
        <row r="54">
          <cell r="B54" t="str">
            <v>Virginia</v>
          </cell>
          <cell r="F54">
            <v>0</v>
          </cell>
          <cell r="V54" t="str">
            <v>Virginia</v>
          </cell>
          <cell r="AA54">
            <v>0</v>
          </cell>
        </row>
        <row r="55">
          <cell r="B55" t="str">
            <v>West Virginia</v>
          </cell>
          <cell r="F55">
            <v>0</v>
          </cell>
          <cell r="V55" t="str">
            <v>West Virginia</v>
          </cell>
          <cell r="AA55">
            <v>0</v>
          </cell>
        </row>
        <row r="56">
          <cell r="B56" t="str">
            <v>Wyoming</v>
          </cell>
          <cell r="F56">
            <v>0</v>
          </cell>
          <cell r="V56" t="str">
            <v>Wyoming</v>
          </cell>
          <cell r="AA56">
            <v>0</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Utility Scores"/>
      <sheetName val="BudgCharts"/>
      <sheetName val="EERSCharts"/>
      <sheetName val="ElecSaveCharts"/>
      <sheetName val="GasSaveCharts"/>
      <sheetName val="BudgPerCap"/>
      <sheetName val="Appendix Data"/>
      <sheetName val="Summary"/>
      <sheetName val="Budg Spend Comp"/>
      <sheetName val="Budgets and Spending"/>
      <sheetName val="Savings"/>
      <sheetName val="Sales Revenue Customers"/>
      <sheetName val="EERS"/>
      <sheetName val="Decoup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Alabama</v>
          </cell>
          <cell r="B4" t="str">
            <v>AL</v>
          </cell>
          <cell r="C4" t="str">
            <v>SEEA</v>
          </cell>
          <cell r="D4">
            <v>69537</v>
          </cell>
          <cell r="G4">
            <v>69537</v>
          </cell>
          <cell r="L4">
            <v>0</v>
          </cell>
        </row>
        <row r="5">
          <cell r="A5" t="str">
            <v>Alaska</v>
          </cell>
          <cell r="B5" t="str">
            <v>AK</v>
          </cell>
          <cell r="C5" t="str">
            <v>No affiliation</v>
          </cell>
          <cell r="D5">
            <v>1276</v>
          </cell>
          <cell r="G5">
            <v>1276</v>
          </cell>
          <cell r="L5">
            <v>0</v>
          </cell>
        </row>
        <row r="6">
          <cell r="A6" t="str">
            <v>Arizona</v>
          </cell>
          <cell r="B6" t="str">
            <v>AZ</v>
          </cell>
          <cell r="C6" t="str">
            <v>SWEEP</v>
          </cell>
          <cell r="D6">
            <v>928484</v>
          </cell>
          <cell r="E6">
            <v>1028378</v>
          </cell>
          <cell r="G6">
            <v>1028378</v>
          </cell>
          <cell r="H6">
            <v>1244884</v>
          </cell>
          <cell r="J6">
            <v>1.68</v>
          </cell>
          <cell r="L6">
            <v>1.68</v>
          </cell>
        </row>
        <row r="7">
          <cell r="A7" t="str">
            <v>Arkansas</v>
          </cell>
          <cell r="B7" t="str">
            <v>AR</v>
          </cell>
          <cell r="C7" t="str">
            <v>SEEA</v>
          </cell>
          <cell r="D7">
            <v>63677</v>
          </cell>
          <cell r="G7">
            <v>63677</v>
          </cell>
          <cell r="H7">
            <v>133149</v>
          </cell>
          <cell r="J7">
            <v>1.7</v>
          </cell>
          <cell r="L7">
            <v>1.7</v>
          </cell>
          <cell r="M7">
            <v>3.3</v>
          </cell>
        </row>
        <row r="8">
          <cell r="A8" t="str">
            <v>California</v>
          </cell>
          <cell r="B8" t="str">
            <v>CA</v>
          </cell>
          <cell r="C8" t="str">
            <v>No affiliation</v>
          </cell>
          <cell r="D8">
            <v>3399300</v>
          </cell>
          <cell r="G8">
            <v>3399300</v>
          </cell>
          <cell r="H8">
            <v>2296248</v>
          </cell>
          <cell r="J8">
            <v>33.838000000000001</v>
          </cell>
          <cell r="L8">
            <v>33.838000000000001</v>
          </cell>
          <cell r="M8">
            <v>26.439</v>
          </cell>
        </row>
        <row r="9">
          <cell r="A9" t="str">
            <v>Colorado</v>
          </cell>
          <cell r="B9" t="str">
            <v>CO</v>
          </cell>
          <cell r="C9" t="str">
            <v>SWEEP</v>
          </cell>
          <cell r="D9">
            <v>347132</v>
          </cell>
          <cell r="G9">
            <v>347132</v>
          </cell>
          <cell r="H9">
            <v>419240</v>
          </cell>
          <cell r="J9">
            <v>5.2</v>
          </cell>
          <cell r="L9">
            <v>5.2</v>
          </cell>
          <cell r="M9">
            <v>4.8</v>
          </cell>
        </row>
        <row r="10">
          <cell r="A10" t="str">
            <v>Connecticut</v>
          </cell>
          <cell r="B10" t="str">
            <v>CT</v>
          </cell>
          <cell r="C10" t="str">
            <v>NEEP</v>
          </cell>
          <cell r="D10">
            <v>378836</v>
          </cell>
          <cell r="E10">
            <v>394265.59299999999</v>
          </cell>
          <cell r="G10">
            <v>394265.59299999999</v>
          </cell>
          <cell r="H10">
            <v>322103</v>
          </cell>
          <cell r="I10">
            <v>3.2160000000000002</v>
          </cell>
          <cell r="L10">
            <v>3.2160000000000002</v>
          </cell>
          <cell r="M10">
            <v>3.7</v>
          </cell>
        </row>
        <row r="11">
          <cell r="A11" t="str">
            <v>Delaware</v>
          </cell>
          <cell r="B11" t="str">
            <v>DE</v>
          </cell>
          <cell r="C11" t="str">
            <v>NEEP</v>
          </cell>
          <cell r="D11">
            <v>0</v>
          </cell>
          <cell r="E11">
            <v>20477.86</v>
          </cell>
          <cell r="G11">
            <v>20477.86</v>
          </cell>
          <cell r="H11">
            <v>9389</v>
          </cell>
          <cell r="J11">
            <v>7.9708000000000001E-2</v>
          </cell>
          <cell r="L11">
            <v>7.9708000000000001E-2</v>
          </cell>
          <cell r="M11">
            <v>6.54E-2</v>
          </cell>
        </row>
        <row r="12">
          <cell r="A12" t="str">
            <v>District of Columbia</v>
          </cell>
          <cell r="B12" t="str">
            <v>DC</v>
          </cell>
          <cell r="C12" t="str">
            <v>NEEP</v>
          </cell>
          <cell r="D12">
            <v>0</v>
          </cell>
          <cell r="G12">
            <v>0</v>
          </cell>
          <cell r="H12">
            <v>19715</v>
          </cell>
          <cell r="L12">
            <v>0</v>
          </cell>
          <cell r="M12">
            <v>4.8000000000000001E-2</v>
          </cell>
        </row>
        <row r="13">
          <cell r="A13" t="str">
            <v>Florida</v>
          </cell>
          <cell r="B13" t="str">
            <v>FL</v>
          </cell>
          <cell r="C13" t="str">
            <v>SEEA</v>
          </cell>
          <cell r="D13">
            <v>583171</v>
          </cell>
          <cell r="G13">
            <v>583171</v>
          </cell>
          <cell r="L13">
            <v>0</v>
          </cell>
        </row>
        <row r="14">
          <cell r="A14" t="str">
            <v>Georgia</v>
          </cell>
          <cell r="B14" t="str">
            <v>GA</v>
          </cell>
          <cell r="C14" t="str">
            <v>SEEA</v>
          </cell>
          <cell r="D14">
            <v>152771</v>
          </cell>
          <cell r="G14">
            <v>152771</v>
          </cell>
          <cell r="L14">
            <v>0</v>
          </cell>
        </row>
        <row r="15">
          <cell r="A15" t="str">
            <v>Hawaii</v>
          </cell>
          <cell r="B15" t="str">
            <v>HI</v>
          </cell>
          <cell r="C15" t="str">
            <v>No affiliation</v>
          </cell>
          <cell r="D15">
            <v>4463</v>
          </cell>
          <cell r="E15">
            <v>130108</v>
          </cell>
          <cell r="G15">
            <v>130108</v>
          </cell>
          <cell r="L15">
            <v>0</v>
          </cell>
        </row>
        <row r="16">
          <cell r="A16" t="str">
            <v>Idaho</v>
          </cell>
          <cell r="B16" t="str">
            <v>ID</v>
          </cell>
          <cell r="C16" t="str">
            <v>NEEA</v>
          </cell>
          <cell r="D16">
            <v>189082</v>
          </cell>
          <cell r="G16">
            <v>189082</v>
          </cell>
          <cell r="J16">
            <v>0.28140999999999999</v>
          </cell>
          <cell r="L16">
            <v>0.28140999999999999</v>
          </cell>
        </row>
        <row r="17">
          <cell r="A17" t="str">
            <v>Illinois</v>
          </cell>
          <cell r="B17" t="str">
            <v>IL</v>
          </cell>
          <cell r="C17" t="str">
            <v>MEEA</v>
          </cell>
          <cell r="D17">
            <v>951055</v>
          </cell>
          <cell r="G17">
            <v>951055</v>
          </cell>
          <cell r="H17">
            <v>1300000</v>
          </cell>
          <cell r="J17">
            <v>15.1</v>
          </cell>
          <cell r="L17">
            <v>15.1</v>
          </cell>
          <cell r="M17">
            <v>30.2</v>
          </cell>
        </row>
        <row r="18">
          <cell r="A18" t="str">
            <v>Indiana</v>
          </cell>
          <cell r="B18" t="str">
            <v>IN</v>
          </cell>
          <cell r="C18" t="str">
            <v>MEEA</v>
          </cell>
          <cell r="D18">
            <v>605904</v>
          </cell>
          <cell r="G18">
            <v>605904</v>
          </cell>
          <cell r="J18">
            <v>5.6942159999999999</v>
          </cell>
          <cell r="L18">
            <v>5.6942159999999999</v>
          </cell>
        </row>
        <row r="19">
          <cell r="A19" t="str">
            <v>Iowa</v>
          </cell>
          <cell r="B19" t="str">
            <v>IA</v>
          </cell>
          <cell r="C19" t="str">
            <v>MEEA</v>
          </cell>
          <cell r="D19">
            <v>425165</v>
          </cell>
          <cell r="E19">
            <v>435696.04499999998</v>
          </cell>
          <cell r="F19">
            <v>40268</v>
          </cell>
          <cell r="G19">
            <v>475964.04499999998</v>
          </cell>
          <cell r="J19">
            <v>8.4</v>
          </cell>
          <cell r="L19">
            <v>8.4</v>
          </cell>
          <cell r="M19">
            <v>8.1999999999999993</v>
          </cell>
        </row>
        <row r="20">
          <cell r="A20" t="str">
            <v>Kansas</v>
          </cell>
          <cell r="B20" t="str">
            <v>KS</v>
          </cell>
          <cell r="C20" t="str">
            <v>MEEA</v>
          </cell>
          <cell r="D20">
            <v>23451</v>
          </cell>
          <cell r="E20">
            <v>30918</v>
          </cell>
          <cell r="G20">
            <v>30918</v>
          </cell>
          <cell r="H20">
            <v>30651</v>
          </cell>
          <cell r="J20">
            <v>0.46</v>
          </cell>
          <cell r="L20">
            <v>0.46</v>
          </cell>
          <cell r="M20">
            <v>0.49</v>
          </cell>
        </row>
        <row r="21">
          <cell r="A21" t="str">
            <v>Kentucky</v>
          </cell>
          <cell r="B21" t="str">
            <v>KY</v>
          </cell>
          <cell r="C21" t="str">
            <v>SEEA</v>
          </cell>
          <cell r="D21">
            <v>224585</v>
          </cell>
          <cell r="G21">
            <v>224585</v>
          </cell>
          <cell r="H21">
            <v>208947</v>
          </cell>
          <cell r="L21">
            <v>0</v>
          </cell>
        </row>
        <row r="22">
          <cell r="A22" t="str">
            <v>Louisiana</v>
          </cell>
          <cell r="B22" t="str">
            <v>LA</v>
          </cell>
          <cell r="C22" t="str">
            <v>SEEA</v>
          </cell>
          <cell r="D22">
            <v>0</v>
          </cell>
          <cell r="E22">
            <v>15812.954</v>
          </cell>
          <cell r="G22">
            <v>15812.954</v>
          </cell>
          <cell r="L22">
            <v>0</v>
          </cell>
        </row>
        <row r="23">
          <cell r="A23" t="str">
            <v>Maine</v>
          </cell>
          <cell r="B23" t="str">
            <v>ME</v>
          </cell>
          <cell r="C23" t="str">
            <v>NEEP</v>
          </cell>
          <cell r="D23">
            <v>173934</v>
          </cell>
          <cell r="E23">
            <v>120211</v>
          </cell>
          <cell r="G23">
            <v>120211</v>
          </cell>
          <cell r="H23">
            <v>157631</v>
          </cell>
          <cell r="I23">
            <v>0.25900000000000001</v>
          </cell>
          <cell r="J23">
            <v>0.16</v>
          </cell>
          <cell r="K23">
            <v>0.1</v>
          </cell>
          <cell r="L23">
            <v>0.26</v>
          </cell>
          <cell r="M23">
            <v>0.19</v>
          </cell>
        </row>
        <row r="24">
          <cell r="A24" t="str">
            <v>Maryland</v>
          </cell>
          <cell r="B24" t="str">
            <v>MD</v>
          </cell>
          <cell r="C24" t="str">
            <v>NEEP</v>
          </cell>
          <cell r="D24">
            <v>397748</v>
          </cell>
          <cell r="G24">
            <v>397748</v>
          </cell>
          <cell r="H24">
            <v>738081</v>
          </cell>
          <cell r="I24">
            <v>0.97899999999999998</v>
          </cell>
          <cell r="L24">
            <v>0.97899999999999998</v>
          </cell>
          <cell r="M24">
            <v>1.8</v>
          </cell>
        </row>
        <row r="25">
          <cell r="A25" t="str">
            <v>Massachusetts</v>
          </cell>
          <cell r="B25" t="str">
            <v>MA</v>
          </cell>
          <cell r="C25" t="str">
            <v>NEEP</v>
          </cell>
          <cell r="D25">
            <v>426209</v>
          </cell>
          <cell r="E25">
            <v>789894</v>
          </cell>
          <cell r="G25">
            <v>789894</v>
          </cell>
          <cell r="H25">
            <v>999679</v>
          </cell>
          <cell r="I25">
            <v>15.18</v>
          </cell>
          <cell r="L25">
            <v>15.18</v>
          </cell>
          <cell r="M25">
            <v>23.3</v>
          </cell>
        </row>
        <row r="26">
          <cell r="A26" t="str">
            <v>Michigan</v>
          </cell>
          <cell r="B26" t="str">
            <v>MI</v>
          </cell>
          <cell r="C26" t="str">
            <v>MEEA</v>
          </cell>
          <cell r="D26">
            <v>853250</v>
          </cell>
          <cell r="E26">
            <v>1000437</v>
          </cell>
          <cell r="G26">
            <v>1000437</v>
          </cell>
          <cell r="H26">
            <v>1164924</v>
          </cell>
          <cell r="J26">
            <v>39.200000000000003</v>
          </cell>
          <cell r="L26">
            <v>39.200000000000003</v>
          </cell>
          <cell r="M26">
            <v>43.8</v>
          </cell>
        </row>
        <row r="27">
          <cell r="A27" t="str">
            <v>Minnesota</v>
          </cell>
          <cell r="B27" t="str">
            <v>MN</v>
          </cell>
          <cell r="C27" t="str">
            <v>MEEA</v>
          </cell>
          <cell r="D27">
            <v>708621</v>
          </cell>
          <cell r="E27">
            <v>818512.20000000007</v>
          </cell>
          <cell r="G27">
            <v>818512.20000000007</v>
          </cell>
          <cell r="H27">
            <v>809100</v>
          </cell>
          <cell r="J27">
            <v>27.99</v>
          </cell>
          <cell r="L27">
            <v>27.99</v>
          </cell>
          <cell r="M27">
            <v>27.56</v>
          </cell>
        </row>
        <row r="28">
          <cell r="A28" t="str">
            <v>Mississippi</v>
          </cell>
          <cell r="B28" t="str">
            <v>MS</v>
          </cell>
          <cell r="C28" t="str">
            <v>SEEA</v>
          </cell>
          <cell r="D28">
            <v>66913</v>
          </cell>
          <cell r="G28">
            <v>66913</v>
          </cell>
          <cell r="L28">
            <v>0</v>
          </cell>
        </row>
        <row r="29">
          <cell r="A29" t="str">
            <v>Missouri</v>
          </cell>
          <cell r="B29" t="str">
            <v>MO</v>
          </cell>
          <cell r="C29" t="str">
            <v>MEEA</v>
          </cell>
          <cell r="D29">
            <v>369438</v>
          </cell>
          <cell r="G29">
            <v>369438</v>
          </cell>
          <cell r="H29">
            <v>74035</v>
          </cell>
          <cell r="L29">
            <v>0</v>
          </cell>
        </row>
        <row r="30">
          <cell r="A30" t="str">
            <v>Montana</v>
          </cell>
          <cell r="B30" t="str">
            <v>MT</v>
          </cell>
          <cell r="C30" t="str">
            <v>NEEA</v>
          </cell>
          <cell r="D30">
            <v>70647</v>
          </cell>
          <cell r="E30">
            <v>80592</v>
          </cell>
          <cell r="G30">
            <v>80592</v>
          </cell>
          <cell r="H30">
            <v>67421</v>
          </cell>
          <cell r="J30">
            <v>1.6</v>
          </cell>
          <cell r="L30">
            <v>1.6</v>
          </cell>
          <cell r="M30">
            <v>1.2</v>
          </cell>
        </row>
        <row r="31">
          <cell r="A31" t="str">
            <v>Nebraska</v>
          </cell>
          <cell r="B31" t="str">
            <v>NE</v>
          </cell>
          <cell r="C31" t="str">
            <v>MEEA</v>
          </cell>
          <cell r="D31">
            <v>64390</v>
          </cell>
          <cell r="E31">
            <v>80000</v>
          </cell>
          <cell r="G31">
            <v>80000</v>
          </cell>
          <cell r="H31">
            <v>86557</v>
          </cell>
          <cell r="L31">
            <v>0</v>
          </cell>
        </row>
        <row r="32">
          <cell r="A32" t="str">
            <v>Nevada</v>
          </cell>
          <cell r="B32" t="str">
            <v>NV</v>
          </cell>
          <cell r="C32" t="str">
            <v>SWEEP</v>
          </cell>
          <cell r="D32">
            <v>299541</v>
          </cell>
          <cell r="E32">
            <v>250371.9</v>
          </cell>
          <cell r="F32">
            <v>187</v>
          </cell>
          <cell r="G32">
            <v>250558.9</v>
          </cell>
          <cell r="J32">
            <v>0.84599999999999997</v>
          </cell>
          <cell r="L32">
            <v>0.84599999999999997</v>
          </cell>
        </row>
        <row r="33">
          <cell r="A33" t="str">
            <v>New Hampshire</v>
          </cell>
          <cell r="B33" t="str">
            <v>NH</v>
          </cell>
          <cell r="C33" t="str">
            <v>NEEP</v>
          </cell>
          <cell r="D33">
            <v>60146</v>
          </cell>
          <cell r="E33">
            <v>69408.900000000009</v>
          </cell>
          <cell r="G33">
            <v>69408.900000000009</v>
          </cell>
          <cell r="H33">
            <v>70524.900000000009</v>
          </cell>
          <cell r="I33">
            <v>0.93799999999999994</v>
          </cell>
          <cell r="J33">
            <v>0.89800000000000002</v>
          </cell>
          <cell r="L33">
            <v>0.89800000000000002</v>
          </cell>
          <cell r="M33">
            <v>1.42</v>
          </cell>
        </row>
        <row r="34">
          <cell r="A34" t="str">
            <v>New Jersey</v>
          </cell>
          <cell r="B34" t="str">
            <v>NJ</v>
          </cell>
          <cell r="C34" t="str">
            <v>NEEP</v>
          </cell>
          <cell r="D34">
            <v>77268</v>
          </cell>
          <cell r="E34">
            <v>530453</v>
          </cell>
          <cell r="G34">
            <v>530453</v>
          </cell>
          <cell r="H34">
            <v>473332</v>
          </cell>
          <cell r="J34">
            <v>10.3</v>
          </cell>
          <cell r="L34">
            <v>10.3</v>
          </cell>
          <cell r="M34">
            <v>7.4</v>
          </cell>
        </row>
        <row r="35">
          <cell r="A35" t="str">
            <v>New Mexico</v>
          </cell>
          <cell r="B35" t="str">
            <v>NM</v>
          </cell>
          <cell r="C35" t="str">
            <v>SWEEP</v>
          </cell>
          <cell r="D35">
            <v>115037</v>
          </cell>
          <cell r="E35">
            <v>106891</v>
          </cell>
          <cell r="G35">
            <v>106891</v>
          </cell>
          <cell r="J35">
            <v>0.4</v>
          </cell>
          <cell r="L35">
            <v>0.4</v>
          </cell>
        </row>
        <row r="36">
          <cell r="A36" t="str">
            <v>New York</v>
          </cell>
          <cell r="B36" t="str">
            <v>NY</v>
          </cell>
          <cell r="C36" t="str">
            <v>NEEP</v>
          </cell>
          <cell r="D36">
            <v>1514781</v>
          </cell>
          <cell r="E36">
            <v>1791302</v>
          </cell>
          <cell r="G36">
            <v>1791302</v>
          </cell>
          <cell r="H36">
            <v>1072728</v>
          </cell>
          <cell r="I36">
            <v>27.068000000000001</v>
          </cell>
          <cell r="J36">
            <v>27.24</v>
          </cell>
          <cell r="L36">
            <v>27.24</v>
          </cell>
          <cell r="M36">
            <v>23.2</v>
          </cell>
        </row>
        <row r="37">
          <cell r="A37" t="str">
            <v>North Carolina</v>
          </cell>
          <cell r="B37" t="str">
            <v>NC</v>
          </cell>
          <cell r="C37" t="str">
            <v>SEEA</v>
          </cell>
          <cell r="D37">
            <v>506906</v>
          </cell>
          <cell r="E37">
            <v>514195</v>
          </cell>
          <cell r="G37">
            <v>514195</v>
          </cell>
          <cell r="H37">
            <v>678603</v>
          </cell>
          <cell r="L37">
            <v>0</v>
          </cell>
          <cell r="M37">
            <v>1.1000000000000001</v>
          </cell>
        </row>
        <row r="38">
          <cell r="A38" t="str">
            <v>North Dakota</v>
          </cell>
          <cell r="B38" t="str">
            <v>ND</v>
          </cell>
          <cell r="C38" t="str">
            <v>MEEA</v>
          </cell>
          <cell r="D38">
            <v>9491</v>
          </cell>
          <cell r="G38">
            <v>9491</v>
          </cell>
          <cell r="L38">
            <v>0</v>
          </cell>
        </row>
        <row r="39">
          <cell r="A39" t="str">
            <v>Ohio</v>
          </cell>
          <cell r="B39" t="str">
            <v>OH</v>
          </cell>
          <cell r="C39" t="str">
            <v>MEEA</v>
          </cell>
          <cell r="D39">
            <v>1880629</v>
          </cell>
          <cell r="G39">
            <v>1880629</v>
          </cell>
          <cell r="L39">
            <v>0</v>
          </cell>
        </row>
        <row r="40">
          <cell r="A40" t="str">
            <v>Oklahoma</v>
          </cell>
          <cell r="B40" t="str">
            <v>OK</v>
          </cell>
          <cell r="C40" t="str">
            <v>SPEER</v>
          </cell>
          <cell r="D40">
            <v>117826</v>
          </cell>
          <cell r="G40">
            <v>117826</v>
          </cell>
          <cell r="H40">
            <v>93378</v>
          </cell>
          <cell r="J40">
            <v>0.12</v>
          </cell>
          <cell r="L40">
            <v>0.12</v>
          </cell>
          <cell r="M40">
            <v>0.22</v>
          </cell>
        </row>
        <row r="41">
          <cell r="A41" t="str">
            <v>Oregon</v>
          </cell>
          <cell r="B41" t="str">
            <v>OR</v>
          </cell>
          <cell r="C41" t="str">
            <v>NEEA</v>
          </cell>
          <cell r="D41">
            <v>461069</v>
          </cell>
          <cell r="E41">
            <v>414862.12900000002</v>
          </cell>
          <cell r="F41">
            <v>50349</v>
          </cell>
          <cell r="G41">
            <v>465211.12900000002</v>
          </cell>
          <cell r="H41">
            <v>463024.47600000002</v>
          </cell>
          <cell r="J41">
            <v>4.84</v>
          </cell>
          <cell r="L41">
            <v>4.84</v>
          </cell>
          <cell r="M41">
            <v>5.92</v>
          </cell>
        </row>
        <row r="42">
          <cell r="A42" t="str">
            <v>Pennsylvania</v>
          </cell>
          <cell r="B42" t="str">
            <v>PA</v>
          </cell>
          <cell r="C42" t="str">
            <v>NEEP</v>
          </cell>
          <cell r="D42">
            <v>1553739</v>
          </cell>
          <cell r="G42">
            <v>1553739</v>
          </cell>
          <cell r="L42">
            <v>0</v>
          </cell>
        </row>
        <row r="43">
          <cell r="A43" t="str">
            <v>Rhode Island</v>
          </cell>
          <cell r="B43" t="str">
            <v>RI</v>
          </cell>
          <cell r="C43" t="str">
            <v>NEEP</v>
          </cell>
          <cell r="D43">
            <v>96008</v>
          </cell>
          <cell r="E43">
            <v>96009</v>
          </cell>
          <cell r="G43">
            <v>96009</v>
          </cell>
          <cell r="H43">
            <v>119666</v>
          </cell>
          <cell r="I43">
            <v>1.19</v>
          </cell>
          <cell r="J43">
            <v>1.19</v>
          </cell>
          <cell r="L43">
            <v>1.19</v>
          </cell>
          <cell r="M43">
            <v>2.298</v>
          </cell>
        </row>
        <row r="44">
          <cell r="A44" t="str">
            <v>South Carolina</v>
          </cell>
          <cell r="B44" t="str">
            <v>SC</v>
          </cell>
          <cell r="C44" t="str">
            <v>SEEA</v>
          </cell>
          <cell r="D44">
            <v>255110</v>
          </cell>
          <cell r="G44">
            <v>255110</v>
          </cell>
          <cell r="H44">
            <v>351925</v>
          </cell>
          <cell r="L44">
            <v>0</v>
          </cell>
        </row>
        <row r="45">
          <cell r="A45" t="str">
            <v>South Dakota</v>
          </cell>
          <cell r="B45" t="str">
            <v>SD</v>
          </cell>
          <cell r="C45" t="str">
            <v>MEEA</v>
          </cell>
          <cell r="D45">
            <v>7029</v>
          </cell>
          <cell r="E45">
            <v>20532</v>
          </cell>
          <cell r="G45">
            <v>20532</v>
          </cell>
          <cell r="H45">
            <v>29475</v>
          </cell>
          <cell r="J45">
            <v>0.40400000000000003</v>
          </cell>
          <cell r="L45">
            <v>0.40400000000000003</v>
          </cell>
          <cell r="M45">
            <v>0.19700000000000001</v>
          </cell>
        </row>
        <row r="46">
          <cell r="A46" t="str">
            <v>Tennessee</v>
          </cell>
          <cell r="B46" t="str">
            <v>TN</v>
          </cell>
          <cell r="C46" t="str">
            <v>SEEA</v>
          </cell>
          <cell r="D46">
            <v>333563</v>
          </cell>
          <cell r="G46">
            <v>333563</v>
          </cell>
          <cell r="H46">
            <v>302493</v>
          </cell>
          <cell r="L46">
            <v>0</v>
          </cell>
        </row>
        <row r="47">
          <cell r="A47" t="str">
            <v>Texas</v>
          </cell>
          <cell r="B47" t="str">
            <v>TX</v>
          </cell>
          <cell r="C47" t="str">
            <v>SPEER</v>
          </cell>
          <cell r="D47">
            <v>721445</v>
          </cell>
          <cell r="G47">
            <v>721445</v>
          </cell>
          <cell r="L47">
            <v>0</v>
          </cell>
        </row>
        <row r="48">
          <cell r="A48" t="str">
            <v>Utah</v>
          </cell>
          <cell r="B48" t="str">
            <v>UT</v>
          </cell>
          <cell r="C48" t="str">
            <v>SWEEP</v>
          </cell>
          <cell r="D48">
            <v>245308</v>
          </cell>
          <cell r="G48">
            <v>245308</v>
          </cell>
          <cell r="H48">
            <v>176419</v>
          </cell>
          <cell r="J48">
            <v>4.5999999999999996</v>
          </cell>
          <cell r="L48">
            <v>4.5999999999999996</v>
          </cell>
          <cell r="M48">
            <v>4.78</v>
          </cell>
        </row>
        <row r="49">
          <cell r="A49" t="str">
            <v>Vermont</v>
          </cell>
          <cell r="B49" t="str">
            <v>VT</v>
          </cell>
          <cell r="C49" t="str">
            <v>NEEP</v>
          </cell>
          <cell r="D49">
            <v>115866</v>
          </cell>
          <cell r="E49">
            <v>117940</v>
          </cell>
          <cell r="G49">
            <v>117940</v>
          </cell>
          <cell r="H49">
            <v>120751</v>
          </cell>
          <cell r="I49">
            <v>1.1100000000000001</v>
          </cell>
          <cell r="L49">
            <v>1.1100000000000001</v>
          </cell>
          <cell r="M49">
            <v>0.75</v>
          </cell>
        </row>
        <row r="50">
          <cell r="A50" t="str">
            <v>Virginia</v>
          </cell>
          <cell r="B50" t="str">
            <v>VA</v>
          </cell>
          <cell r="C50" t="str">
            <v>SEEA</v>
          </cell>
          <cell r="D50">
            <v>109224</v>
          </cell>
          <cell r="G50">
            <v>109224</v>
          </cell>
          <cell r="L50">
            <v>0</v>
          </cell>
        </row>
        <row r="51">
          <cell r="A51" t="str">
            <v>Washington</v>
          </cell>
          <cell r="B51" t="str">
            <v>WA</v>
          </cell>
          <cell r="C51" t="str">
            <v>NEEA</v>
          </cell>
          <cell r="D51">
            <v>853253</v>
          </cell>
          <cell r="G51">
            <v>853253</v>
          </cell>
          <cell r="H51">
            <v>882578.70000000007</v>
          </cell>
          <cell r="J51">
            <v>7.2</v>
          </cell>
          <cell r="L51">
            <v>7.2</v>
          </cell>
          <cell r="M51">
            <v>6.6</v>
          </cell>
        </row>
        <row r="52">
          <cell r="A52" t="str">
            <v>West Virginia</v>
          </cell>
          <cell r="B52" t="str">
            <v>WV</v>
          </cell>
          <cell r="C52" t="str">
            <v>No affiliation</v>
          </cell>
          <cell r="D52">
            <v>7888</v>
          </cell>
          <cell r="G52">
            <v>7888</v>
          </cell>
          <cell r="L52">
            <v>0</v>
          </cell>
        </row>
        <row r="53">
          <cell r="A53" t="str">
            <v>Wisconsin</v>
          </cell>
          <cell r="B53" t="str">
            <v>WI</v>
          </cell>
          <cell r="C53" t="str">
            <v>MEEA</v>
          </cell>
          <cell r="D53">
            <v>587155</v>
          </cell>
          <cell r="E53">
            <v>286786</v>
          </cell>
          <cell r="F53">
            <v>121435</v>
          </cell>
          <cell r="G53">
            <v>408221</v>
          </cell>
          <cell r="H53">
            <v>649847</v>
          </cell>
          <cell r="J53">
            <v>12.3</v>
          </cell>
          <cell r="L53">
            <v>12.3</v>
          </cell>
          <cell r="M53">
            <v>16.899999999999999</v>
          </cell>
        </row>
        <row r="54">
          <cell r="A54" t="str">
            <v>Wyoming</v>
          </cell>
          <cell r="B54" t="str">
            <v>WY</v>
          </cell>
          <cell r="C54" t="str">
            <v>SWEEP</v>
          </cell>
          <cell r="D54">
            <v>14001</v>
          </cell>
          <cell r="G54">
            <v>14001</v>
          </cell>
          <cell r="L54">
            <v>0</v>
          </cell>
        </row>
        <row r="55">
          <cell r="A55" t="str">
            <v>BPA &amp; NEEA</v>
          </cell>
          <cell r="B55" t="str">
            <v>BPA/NEEA</v>
          </cell>
          <cell r="C55" t="str">
            <v>N/A</v>
          </cell>
          <cell r="G55">
            <v>0</v>
          </cell>
          <cell r="L55">
            <v>0</v>
          </cell>
        </row>
      </sheetData>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Data"/>
      <sheetName val="BudgSpendComp"/>
      <sheetName val="BUDGETS &amp; SPENDING"/>
      <sheetName val="SAVINGS"/>
      <sheetName val="Unreg Fuels Totals"/>
      <sheetName val="EERS"/>
      <sheetName val="Decoupling"/>
      <sheetName val="Sheet2"/>
      <sheetName val="SALES REV CUST "/>
      <sheetName val="Opt Out"/>
      <sheetName val="Overall Utility Scores"/>
      <sheetName val="Sheet1"/>
      <sheetName val="SaveCharts"/>
      <sheetName val="EERSChart"/>
      <sheetName val="SpendCharts"/>
      <sheetName val="2018 SaveCharts"/>
      <sheetName val="AppendixData"/>
      <sheetName val="Low-Income"/>
      <sheetName val="LI Calcs"/>
    </sheetNames>
    <sheetDataSet>
      <sheetData sheetId="0"/>
      <sheetData sheetId="1"/>
      <sheetData sheetId="2"/>
      <sheetData sheetId="3">
        <row r="1">
          <cell r="A1" t="str">
            <v>Please note all state contact response details as a comment in the relevant cell. Highlight cells with questions in yellow.</v>
          </cell>
          <cell r="I1" t="str">
            <v>Columns added 5/7/18</v>
          </cell>
          <cell r="S1" t="str">
            <v>Columns added 5/7/18</v>
          </cell>
          <cell r="W1">
            <v>100000</v>
          </cell>
          <cell r="AF1" t="str">
            <v>Columns added 5/7/18</v>
          </cell>
          <cell r="AN1" t="str">
            <v>Columns added 5/7/18</v>
          </cell>
          <cell r="AV1" t="str">
            <v>Columns added 5/7/18</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row>
        <row r="3">
          <cell r="A3" t="str">
            <v>State</v>
          </cell>
          <cell r="B3" t="str">
            <v>State code</v>
          </cell>
          <cell r="C3" t="str">
            <v>REEO</v>
          </cell>
          <cell r="D3" t="str">
            <v>2015 Incremental Electric Savings (MWh) [EIA Reported]</v>
          </cell>
          <cell r="E3" t="str">
            <v>2016 Net Incremental Electric Savings (MWh) 
[STATE REPORTED]</v>
          </cell>
          <cell r="F3" t="str">
            <v>2016 Gross Incremental Electric Savings (MWh)
[STATE REPORTED]</v>
          </cell>
          <cell r="G3" t="str">
            <v>BPA Savings (Gross), TVA Savings (Gross) (MWh) or other savings as noted 2016</v>
          </cell>
          <cell r="H3" t="str">
            <v>2016 Final Net Incremental Electric Saving (MWh) [SCORING]</v>
          </cell>
          <cell r="I3" t="str">
            <v>2016 Incremental Electric Savings (MWh) [EIA Reported]</v>
          </cell>
          <cell r="J3" t="str">
            <v>2017 Net Incremental Electric Savings (MWh) 
[STATE REPORTED]</v>
          </cell>
          <cell r="K3" t="str">
            <v>2017 Gross Incremental Electric Savings (MWh)
[STATE REPORTED]</v>
          </cell>
          <cell r="L3" t="str">
            <v>BPA Savings (Gross), TVA Savings (Gross) (MWh) or other savings as noted 2017</v>
          </cell>
          <cell r="M3" t="str">
            <v>2017 Final Net Incremental Electric Saving (MWh) [SCORING]</v>
          </cell>
          <cell r="N3" t="str">
            <v>GRACE NOTES</v>
          </cell>
          <cell r="O3" t="str">
            <v>2016 Net Incremental Savings (MMTherms)
[STATE REPORTED]</v>
          </cell>
          <cell r="P3" t="str">
            <v>2016 Gross Natural Gas Savings (MMTherms) 
[STATE REPORTED]</v>
          </cell>
          <cell r="Q3" t="str">
            <v>2016 Net Incremental Natural Gas Savings (MMTherms [SCORING]</v>
          </cell>
          <cell r="R3" t="str">
            <v>2016 Natural Gas Gross-Net Savings Ratio</v>
          </cell>
          <cell r="S3" t="str">
            <v>2017 Net Incremental Savings (MMTherms)
[NEEP REPORTED]</v>
          </cell>
          <cell r="T3" t="str">
            <v>2017 Net Incremental Savings (MMTherms)
[STATE REPORTED]</v>
          </cell>
          <cell r="U3" t="str">
            <v>2017 Gross Natural Gas Savings (MMTherms) 
[STATE REPORTED]</v>
          </cell>
          <cell r="V3" t="str">
            <v>2017 Net Incremental Natural Gas Savings (MMTherms [SCORING]</v>
          </cell>
          <cell r="W3" t="str">
            <v>2017 Net Incremental Natural Gas Savings (MMBTU [SCORING]</v>
          </cell>
          <cell r="X3" t="str">
            <v>2017 Net Savings + Unreg fuels (MMBTU)</v>
          </cell>
          <cell r="Y3" t="str">
            <v>2017 Natural Gas Gross-Net Savings Ratio</v>
          </cell>
          <cell r="Z3" t="str">
            <v>2014 Heating Oil NET Incremental Savings (MMTherms)
[STATE REPORTED]</v>
          </cell>
          <cell r="AA3" t="str">
            <v>2014 Heating Oil GROSS Incremental Savings (MMTherms)
[STATE REPORTED]</v>
          </cell>
          <cell r="AB3" t="str">
            <v>2015 Heating Oil NET Incremental Savings (MMTherms)
[STATE REPORTED]</v>
          </cell>
          <cell r="AC3" t="str">
            <v>2015 Heating Oil GROSS Incremental Savings (MMTherms)
[STATE REPORTED]</v>
          </cell>
          <cell r="AD3" t="str">
            <v>2016 Heating Oil NET Incremental Savings (MMBtu)
[STATE REPORTED]</v>
          </cell>
          <cell r="AE3" t="str">
            <v>2016 Heating Oil GROSS Incremental Savings (MMBtu)
[STATE REPORTED]</v>
          </cell>
          <cell r="AF3" t="str">
            <v>2017 Heating Oil NET Incremental Savings (MMBtu)
[STATE REPORTED]</v>
          </cell>
          <cell r="AG3" t="str">
            <v>2017 Heating Oil GROSS Incremental Savings (MMBtu)
[STATE REPORTED]</v>
          </cell>
          <cell r="AH3" t="str">
            <v>2014 Propane NET Incremental Savings (MMTherms)
[STATE REPORTED]</v>
          </cell>
          <cell r="AI3" t="str">
            <v>2014 Propane GROSS Incremental Savings (MMTherms)
[STATE REPORTED]</v>
          </cell>
          <cell r="AJ3" t="str">
            <v>2015 Propane NET Incremental Savings (MMTherms)
[STATE REPORTED]</v>
          </cell>
          <cell r="AK3" t="str">
            <v>2015 Propane GROSS Incremental Savings (MMTherms)
[STATE REPORTED]</v>
          </cell>
          <cell r="AL3" t="str">
            <v>2016 Propane NET Incremental Savings (MMBtu)
[STATE REPORTED]</v>
          </cell>
          <cell r="AM3" t="str">
            <v>2016 Propane GROSS Incremental Savings (MMBtu)
[STATE REPORTED]</v>
          </cell>
          <cell r="AN3" t="str">
            <v>2017 Propane NET Incremental Savings (MMBtu)
[STATE REPORTED]</v>
          </cell>
          <cell r="AO3" t="str">
            <v>2017 Propane GROSS Incremental Savings (MMBtu)
[STATE REPORTED]</v>
          </cell>
          <cell r="AP3" t="str">
            <v>2014 Other Fuel Sources NET Incremental Savings (MMTherms)
[STATE REPORTED]</v>
          </cell>
          <cell r="AQ3" t="str">
            <v>2014 Other Fuel Sources GROSS Incremental Savings (MMTherms)
[STATE REPORTED]</v>
          </cell>
          <cell r="AR3" t="str">
            <v>2015 Other Fuel Sources NET Incremental Savings (MMTherms)
[STATE REPORTED]</v>
          </cell>
          <cell r="AS3" t="str">
            <v>2015 Other Fuel Sources GROSS Incremental Savings (MMTherms)
[STATE REPORTED]</v>
          </cell>
          <cell r="AT3" t="str">
            <v>2016 Other Fuel Sources NET Incremental Savings (MMBtu)
[STATE REPORTED]</v>
          </cell>
          <cell r="AU3" t="str">
            <v>2016 Other Fuel Sources GROSS Incremental Savings (MMBtu)
[STATE REPORTED]</v>
          </cell>
          <cell r="AV3" t="str">
            <v>2017 Other Fuel Sources NET Incremental Savings (MMBtu)
[STATE REPORTED]</v>
          </cell>
          <cell r="AW3" t="str">
            <v>2017 Other Fuel Sources GROSS Incremental Savings (MMBtu)
[STATE REPORTED]</v>
          </cell>
          <cell r="AX3" t="str">
            <v>Notes on Net and Gross</v>
          </cell>
        </row>
        <row r="4">
          <cell r="A4" t="str">
            <v>Alabama</v>
          </cell>
          <cell r="B4" t="str">
            <v>AL</v>
          </cell>
          <cell r="C4" t="str">
            <v>SEEA</v>
          </cell>
          <cell r="D4">
            <v>57755</v>
          </cell>
          <cell r="E4">
            <v>11048</v>
          </cell>
          <cell r="F4" t="str">
            <v>-</v>
          </cell>
          <cell r="G4">
            <v>41119.042177590003</v>
          </cell>
          <cell r="H4">
            <v>49987.669204431426</v>
          </cell>
          <cell r="I4">
            <v>53165</v>
          </cell>
          <cell r="L4">
            <v>58945</v>
          </cell>
          <cell r="M4">
            <v>49987.669204431426</v>
          </cell>
          <cell r="O4" t="str">
            <v>-</v>
          </cell>
          <cell r="P4" t="str">
            <v>-</v>
          </cell>
          <cell r="Q4">
            <v>0</v>
          </cell>
          <cell r="V4">
            <v>0</v>
          </cell>
          <cell r="W4">
            <v>0</v>
          </cell>
          <cell r="X4">
            <v>0</v>
          </cell>
          <cell r="AD4" t="str">
            <v>-</v>
          </cell>
          <cell r="AE4" t="str">
            <v>-</v>
          </cell>
        </row>
        <row r="5">
          <cell r="A5" t="str">
            <v>Alaska</v>
          </cell>
          <cell r="B5" t="str">
            <v>AK</v>
          </cell>
          <cell r="C5" t="str">
            <v>No affiliation</v>
          </cell>
          <cell r="D5">
            <v>400</v>
          </cell>
          <cell r="H5">
            <v>346.20496375677556</v>
          </cell>
          <cell r="I5">
            <v>300</v>
          </cell>
          <cell r="M5">
            <v>346.20496375677556</v>
          </cell>
          <cell r="Q5">
            <v>0</v>
          </cell>
          <cell r="V5">
            <v>0</v>
          </cell>
          <cell r="W5">
            <v>0</v>
          </cell>
          <cell r="X5">
            <v>0</v>
          </cell>
        </row>
        <row r="6">
          <cell r="A6" t="str">
            <v>Arizona</v>
          </cell>
          <cell r="B6" t="str">
            <v>AZ</v>
          </cell>
          <cell r="C6" t="str">
            <v>SWEEP</v>
          </cell>
          <cell r="D6">
            <v>1277589</v>
          </cell>
          <cell r="F6">
            <v>1280482.3</v>
          </cell>
          <cell r="H6">
            <v>1108273.3206567301</v>
          </cell>
          <cell r="I6">
            <v>1181138</v>
          </cell>
          <cell r="K6">
            <v>1214918.362</v>
          </cell>
          <cell r="M6">
            <v>1040030.7872151826</v>
          </cell>
          <cell r="P6">
            <v>4.2176475</v>
          </cell>
          <cell r="Q6">
            <v>3.6820732142857144</v>
          </cell>
          <cell r="U6">
            <v>4.0696370000000002</v>
          </cell>
          <cell r="V6">
            <v>3.6522383333333335</v>
          </cell>
          <cell r="W6">
            <v>365223.83333333337</v>
          </cell>
          <cell r="X6">
            <v>365223.83333333337</v>
          </cell>
        </row>
        <row r="7">
          <cell r="A7" t="str">
            <v>Arkansas</v>
          </cell>
          <cell r="B7" t="str">
            <v>AR</v>
          </cell>
          <cell r="C7" t="str">
            <v>SEEA</v>
          </cell>
          <cell r="D7">
            <v>286162</v>
          </cell>
          <cell r="E7">
            <v>310815</v>
          </cell>
          <cell r="H7">
            <v>310815</v>
          </cell>
          <cell r="I7">
            <v>311228</v>
          </cell>
          <cell r="J7">
            <v>319788</v>
          </cell>
          <cell r="K7" t="str">
            <v>-</v>
          </cell>
          <cell r="M7">
            <v>319788</v>
          </cell>
          <cell r="O7">
            <v>5.0383519999999997</v>
          </cell>
          <cell r="Q7">
            <v>5.0383519999999997</v>
          </cell>
          <cell r="T7">
            <v>5.2</v>
          </cell>
          <cell r="U7" t="str">
            <v>-</v>
          </cell>
          <cell r="V7">
            <v>5.2</v>
          </cell>
          <cell r="W7">
            <v>520000</v>
          </cell>
          <cell r="X7">
            <v>520000</v>
          </cell>
        </row>
        <row r="8">
          <cell r="A8" t="str">
            <v>California</v>
          </cell>
          <cell r="B8" t="str">
            <v>CA</v>
          </cell>
          <cell r="C8" t="str">
            <v>No affiliation</v>
          </cell>
          <cell r="D8">
            <v>3268942</v>
          </cell>
          <cell r="E8">
            <v>3908414</v>
          </cell>
          <cell r="F8">
            <v>7806280</v>
          </cell>
          <cell r="G8">
            <v>943.46480699999995</v>
          </cell>
          <cell r="H8">
            <v>3909230.5804982833</v>
          </cell>
          <cell r="I8">
            <v>3267287</v>
          </cell>
          <cell r="J8">
            <v>5061528</v>
          </cell>
          <cell r="K8">
            <v>10989964</v>
          </cell>
          <cell r="L8">
            <v>1424</v>
          </cell>
          <cell r="M8">
            <v>5062747.0151102468</v>
          </cell>
          <cell r="O8">
            <v>48.8</v>
          </cell>
          <cell r="P8">
            <v>44.6</v>
          </cell>
          <cell r="Q8">
            <v>48.8</v>
          </cell>
          <cell r="T8">
            <v>60.400000000000006</v>
          </cell>
          <cell r="U8">
            <v>74.599999999999994</v>
          </cell>
          <cell r="V8">
            <v>60.400000000000006</v>
          </cell>
          <cell r="W8">
            <v>6040000.0000000009</v>
          </cell>
          <cell r="X8">
            <v>6040000.0000000009</v>
          </cell>
          <cell r="Z8" t="str">
            <v>N/A</v>
          </cell>
          <cell r="AA8" t="str">
            <v>N/A</v>
          </cell>
          <cell r="AB8" t="str">
            <v>N/A</v>
          </cell>
          <cell r="AC8" t="str">
            <v>N/A</v>
          </cell>
          <cell r="AH8" t="str">
            <v>N/A</v>
          </cell>
          <cell r="AI8" t="str">
            <v>N/A</v>
          </cell>
          <cell r="AJ8" t="str">
            <v>N/A</v>
          </cell>
          <cell r="AK8" t="str">
            <v>N/A</v>
          </cell>
          <cell r="AP8" t="str">
            <v>N/A</v>
          </cell>
          <cell r="AQ8" t="str">
            <v>N/A</v>
          </cell>
          <cell r="AR8" t="str">
            <v>N/A</v>
          </cell>
          <cell r="AS8" t="str">
            <v>N/A</v>
          </cell>
        </row>
        <row r="9">
          <cell r="A9" t="str">
            <v>Colorado</v>
          </cell>
          <cell r="B9" t="str">
            <v>CO</v>
          </cell>
          <cell r="C9" t="str">
            <v>SWEEP</v>
          </cell>
          <cell r="D9">
            <v>490605</v>
          </cell>
          <cell r="E9">
            <v>487395.79583865183</v>
          </cell>
          <cell r="H9">
            <v>487395.79583865183</v>
          </cell>
          <cell r="I9">
            <v>472402</v>
          </cell>
          <cell r="J9">
            <v>483500</v>
          </cell>
          <cell r="M9">
            <v>483500</v>
          </cell>
          <cell r="O9">
            <v>6.9649099999999997</v>
          </cell>
          <cell r="Q9">
            <v>6.9649099999999997</v>
          </cell>
          <cell r="U9" t="str">
            <v>No response</v>
          </cell>
          <cell r="V9">
            <v>6.9649099999999997</v>
          </cell>
          <cell r="W9">
            <v>696491</v>
          </cell>
          <cell r="X9">
            <v>696491</v>
          </cell>
        </row>
        <row r="10">
          <cell r="A10" t="str">
            <v>Connecticut</v>
          </cell>
          <cell r="B10" t="str">
            <v>CT</v>
          </cell>
          <cell r="C10" t="str">
            <v>NEEP</v>
          </cell>
          <cell r="D10">
            <v>390812</v>
          </cell>
          <cell r="E10">
            <v>442250</v>
          </cell>
          <cell r="F10">
            <v>501601</v>
          </cell>
          <cell r="H10">
            <v>442250</v>
          </cell>
          <cell r="I10">
            <v>445984</v>
          </cell>
          <cell r="J10">
            <v>469822</v>
          </cell>
          <cell r="K10">
            <v>544207</v>
          </cell>
          <cell r="M10">
            <v>469822</v>
          </cell>
          <cell r="O10">
            <v>7.1</v>
          </cell>
          <cell r="P10">
            <v>8.2799999999999994</v>
          </cell>
          <cell r="Q10">
            <v>7.1</v>
          </cell>
          <cell r="T10">
            <v>7</v>
          </cell>
          <cell r="U10">
            <v>7.8</v>
          </cell>
          <cell r="V10">
            <v>7</v>
          </cell>
          <cell r="W10">
            <v>700000</v>
          </cell>
          <cell r="X10">
            <v>884494</v>
          </cell>
          <cell r="Z10">
            <v>2.8</v>
          </cell>
          <cell r="AA10">
            <v>2.8</v>
          </cell>
          <cell r="AB10">
            <v>2.2999999999999998</v>
          </cell>
          <cell r="AC10">
            <v>2.2999999999999998</v>
          </cell>
          <cell r="AD10">
            <v>182284</v>
          </cell>
          <cell r="AE10">
            <v>182284</v>
          </cell>
          <cell r="AF10">
            <v>160895</v>
          </cell>
          <cell r="AG10">
            <v>160895</v>
          </cell>
          <cell r="AH10">
            <v>0.2</v>
          </cell>
          <cell r="AI10">
            <v>0.2</v>
          </cell>
          <cell r="AJ10">
            <v>0.3</v>
          </cell>
          <cell r="AK10">
            <v>0.3</v>
          </cell>
          <cell r="AL10">
            <v>22332</v>
          </cell>
          <cell r="AM10">
            <v>22332</v>
          </cell>
          <cell r="AN10">
            <v>23599</v>
          </cell>
          <cell r="AO10">
            <v>23599</v>
          </cell>
        </row>
        <row r="11">
          <cell r="A11" t="str">
            <v>Delaware</v>
          </cell>
          <cell r="B11" t="str">
            <v>DE</v>
          </cell>
          <cell r="C11" t="str">
            <v>NEEP</v>
          </cell>
          <cell r="D11">
            <v>9419</v>
          </cell>
          <cell r="F11">
            <v>1579.4880000000001</v>
          </cell>
          <cell r="H11">
            <v>1367.0664644856547</v>
          </cell>
          <cell r="I11">
            <v>8478</v>
          </cell>
          <cell r="J11">
            <v>12564</v>
          </cell>
          <cell r="K11">
            <v>16605</v>
          </cell>
          <cell r="M11">
            <v>12564</v>
          </cell>
          <cell r="P11">
            <v>9.7599999999999998E-4</v>
          </cell>
          <cell r="Q11">
            <v>8.5206349206349207E-4</v>
          </cell>
          <cell r="T11">
            <v>0.4</v>
          </cell>
          <cell r="U11">
            <v>0.4</v>
          </cell>
          <cell r="V11">
            <v>0.4</v>
          </cell>
          <cell r="W11">
            <v>40000</v>
          </cell>
          <cell r="X11">
            <v>40000</v>
          </cell>
          <cell r="Z11" t="str">
            <v>N/A</v>
          </cell>
          <cell r="AA11" t="str">
            <v>N/A</v>
          </cell>
          <cell r="AB11" t="str">
            <v>N/A</v>
          </cell>
          <cell r="AC11" t="str">
            <v>N/A</v>
          </cell>
          <cell r="AH11" t="str">
            <v>N/A</v>
          </cell>
          <cell r="AI11" t="str">
            <v>N/A</v>
          </cell>
          <cell r="AJ11" t="str">
            <v>N/A</v>
          </cell>
          <cell r="AK11" t="str">
            <v>N/A</v>
          </cell>
          <cell r="AP11" t="str">
            <v>N/A</v>
          </cell>
          <cell r="AQ11" t="str">
            <v>N/A</v>
          </cell>
          <cell r="AR11" t="str">
            <v>N/A</v>
          </cell>
          <cell r="AS11">
            <v>1.5100000000000001E-2</v>
          </cell>
        </row>
        <row r="12">
          <cell r="A12" t="str">
            <v>District of Columbia</v>
          </cell>
          <cell r="B12" t="str">
            <v>DC</v>
          </cell>
          <cell r="C12" t="str">
            <v>NEEP</v>
          </cell>
          <cell r="D12">
            <v>75268</v>
          </cell>
          <cell r="E12">
            <v>73811.3</v>
          </cell>
          <cell r="F12">
            <v>68304.774999999994</v>
          </cell>
          <cell r="H12">
            <v>73811.3</v>
          </cell>
          <cell r="I12">
            <v>80724</v>
          </cell>
          <cell r="J12">
            <v>93058</v>
          </cell>
          <cell r="K12">
            <v>85655</v>
          </cell>
          <cell r="M12">
            <v>85613.36</v>
          </cell>
          <cell r="O12">
            <v>1.036</v>
          </cell>
          <cell r="P12">
            <v>1.036</v>
          </cell>
          <cell r="Q12">
            <v>1.036</v>
          </cell>
          <cell r="T12">
            <v>2.1</v>
          </cell>
          <cell r="U12">
            <v>2.1</v>
          </cell>
          <cell r="V12">
            <v>2.1</v>
          </cell>
          <cell r="W12">
            <v>210000</v>
          </cell>
          <cell r="X12">
            <v>210000</v>
          </cell>
          <cell r="Z12" t="str">
            <v>N/A</v>
          </cell>
          <cell r="AA12" t="str">
            <v>N/A</v>
          </cell>
          <cell r="AB12" t="str">
            <v>N/A</v>
          </cell>
          <cell r="AC12" t="str">
            <v>N/A</v>
          </cell>
          <cell r="AH12" t="str">
            <v>N/A</v>
          </cell>
          <cell r="AI12" t="str">
            <v>N/A</v>
          </cell>
          <cell r="AJ12" t="str">
            <v>N/A</v>
          </cell>
          <cell r="AK12" t="str">
            <v>N/A</v>
          </cell>
        </row>
        <row r="13">
          <cell r="A13" t="str">
            <v>Florida</v>
          </cell>
          <cell r="B13" t="str">
            <v>FL</v>
          </cell>
          <cell r="C13" t="str">
            <v>SEEA</v>
          </cell>
          <cell r="D13">
            <v>218542</v>
          </cell>
          <cell r="E13" t="str">
            <v>N/A</v>
          </cell>
          <cell r="F13">
            <v>304000</v>
          </cell>
          <cell r="H13">
            <v>263115.77245514939</v>
          </cell>
          <cell r="I13">
            <v>235485</v>
          </cell>
          <cell r="J13" t="str">
            <v>-</v>
          </cell>
          <cell r="K13">
            <v>241932</v>
          </cell>
          <cell r="M13">
            <v>207105.87335130223</v>
          </cell>
          <cell r="O13">
            <v>0</v>
          </cell>
          <cell r="P13">
            <v>0</v>
          </cell>
          <cell r="Q13">
            <v>0</v>
          </cell>
          <cell r="T13">
            <v>0</v>
          </cell>
          <cell r="U13">
            <v>0</v>
          </cell>
          <cell r="V13">
            <v>0</v>
          </cell>
          <cell r="W13">
            <v>0</v>
          </cell>
          <cell r="X13">
            <v>0</v>
          </cell>
          <cell r="Z13" t="str">
            <v>N/A</v>
          </cell>
          <cell r="AA13" t="str">
            <v>N/A</v>
          </cell>
          <cell r="AB13" t="str">
            <v>N/A</v>
          </cell>
          <cell r="AC13" t="str">
            <v>N/A</v>
          </cell>
          <cell r="AF13">
            <v>0</v>
          </cell>
          <cell r="AG13" t="str">
            <v>N/A</v>
          </cell>
          <cell r="AH13" t="str">
            <v>N/A</v>
          </cell>
          <cell r="AI13" t="str">
            <v>N/A</v>
          </cell>
          <cell r="AJ13" t="str">
            <v>N/A</v>
          </cell>
          <cell r="AK13" t="str">
            <v>N/A</v>
          </cell>
          <cell r="AN13">
            <v>0</v>
          </cell>
          <cell r="AO13" t="str">
            <v>N/A</v>
          </cell>
          <cell r="AP13" t="str">
            <v>N/A</v>
          </cell>
          <cell r="AQ13" t="str">
            <v>N/A</v>
          </cell>
          <cell r="AR13" t="str">
            <v>N/A</v>
          </cell>
          <cell r="AS13" t="str">
            <v>N/A</v>
          </cell>
          <cell r="AV13">
            <v>0</v>
          </cell>
          <cell r="AW13" t="str">
            <v>N/A</v>
          </cell>
        </row>
        <row r="14">
          <cell r="A14" t="str">
            <v>Georgia</v>
          </cell>
          <cell r="B14" t="str">
            <v>GA</v>
          </cell>
          <cell r="C14" t="str">
            <v>SEEA</v>
          </cell>
          <cell r="D14">
            <v>421514</v>
          </cell>
          <cell r="E14" t="str">
            <v>N/A</v>
          </cell>
          <cell r="F14">
            <v>422458.22899999999</v>
          </cell>
          <cell r="G14">
            <v>5373.3389287999998</v>
          </cell>
          <cell r="H14">
            <v>370293.53117198666</v>
          </cell>
          <cell r="I14">
            <v>479860</v>
          </cell>
          <cell r="K14">
            <v>375375.49</v>
          </cell>
          <cell r="L14">
            <v>7952</v>
          </cell>
          <cell r="M14">
            <v>328147.47365380591</v>
          </cell>
          <cell r="O14">
            <v>0</v>
          </cell>
          <cell r="P14">
            <v>0</v>
          </cell>
          <cell r="Q14">
            <v>0</v>
          </cell>
          <cell r="T14">
            <v>0</v>
          </cell>
          <cell r="U14">
            <v>0</v>
          </cell>
          <cell r="V14">
            <v>0</v>
          </cell>
          <cell r="W14">
            <v>0</v>
          </cell>
          <cell r="X14">
            <v>0</v>
          </cell>
          <cell r="Z14" t="str">
            <v>N/A</v>
          </cell>
          <cell r="AA14" t="str">
            <v>N/A</v>
          </cell>
          <cell r="AB14" t="str">
            <v>N/A</v>
          </cell>
          <cell r="AC14" t="str">
            <v>N/A</v>
          </cell>
          <cell r="AH14" t="str">
            <v>N/A</v>
          </cell>
          <cell r="AI14" t="str">
            <v>N/A</v>
          </cell>
          <cell r="AJ14" t="str">
            <v>N/A</v>
          </cell>
          <cell r="AK14" t="str">
            <v>N/A</v>
          </cell>
          <cell r="AP14" t="str">
            <v>N/A</v>
          </cell>
          <cell r="AQ14" t="str">
            <v>N/A</v>
          </cell>
          <cell r="AR14" t="str">
            <v>N/A</v>
          </cell>
          <cell r="AS14" t="str">
            <v>N/A</v>
          </cell>
        </row>
        <row r="15">
          <cell r="A15" t="str">
            <v>Hawaii</v>
          </cell>
          <cell r="B15" t="str">
            <v>HI</v>
          </cell>
          <cell r="C15" t="str">
            <v>No affiliation</v>
          </cell>
          <cell r="D15">
            <v>143729</v>
          </cell>
          <cell r="H15">
            <v>124399.23308949398</v>
          </cell>
          <cell r="I15">
            <v>158487</v>
          </cell>
          <cell r="K15">
            <v>159858.11799999999</v>
          </cell>
          <cell r="M15">
            <v>136846.53183822532</v>
          </cell>
          <cell r="Q15">
            <v>0</v>
          </cell>
          <cell r="V15">
            <v>0</v>
          </cell>
          <cell r="W15">
            <v>0</v>
          </cell>
          <cell r="X15">
            <v>0</v>
          </cell>
        </row>
        <row r="16">
          <cell r="A16" t="str">
            <v>Idaho</v>
          </cell>
          <cell r="B16" t="str">
            <v>ID</v>
          </cell>
          <cell r="C16" t="str">
            <v>NEEA</v>
          </cell>
          <cell r="D16">
            <v>197872</v>
          </cell>
          <cell r="E16">
            <v>245131</v>
          </cell>
          <cell r="G16">
            <v>15560.026759619999</v>
          </cell>
          <cell r="H16">
            <v>258598.39625092174</v>
          </cell>
          <cell r="I16">
            <v>239195</v>
          </cell>
          <cell r="K16">
            <v>249674</v>
          </cell>
          <cell r="L16">
            <v>10015</v>
          </cell>
          <cell r="M16">
            <v>222306.7520820988</v>
          </cell>
          <cell r="N16" t="str">
            <v>&lt;Incudes C&amp;S of 23,652</v>
          </cell>
          <cell r="O16">
            <v>0.18929499999999999</v>
          </cell>
          <cell r="Q16">
            <v>0.18929499999999999</v>
          </cell>
          <cell r="U16">
            <v>0.3</v>
          </cell>
          <cell r="V16">
            <v>0.26923076923076922</v>
          </cell>
          <cell r="W16">
            <v>26923.076923076922</v>
          </cell>
          <cell r="X16">
            <v>26923.076923076922</v>
          </cell>
        </row>
        <row r="17">
          <cell r="A17" t="str">
            <v>Illinois</v>
          </cell>
          <cell r="B17" t="str">
            <v>IL</v>
          </cell>
          <cell r="C17" t="str">
            <v>MEEA</v>
          </cell>
          <cell r="D17">
            <v>1857587</v>
          </cell>
          <cell r="E17">
            <v>1716876</v>
          </cell>
          <cell r="H17">
            <v>1716876</v>
          </cell>
          <cell r="I17">
            <v>2149520</v>
          </cell>
          <cell r="J17">
            <v>1885000</v>
          </cell>
          <cell r="M17">
            <v>1885000</v>
          </cell>
          <cell r="N17" t="str">
            <v>&lt;Don't note whether it's meter or gen</v>
          </cell>
          <cell r="O17">
            <v>27.565999999999999</v>
          </cell>
          <cell r="Q17">
            <v>27.565999999999999</v>
          </cell>
          <cell r="T17">
            <v>21.5</v>
          </cell>
          <cell r="V17">
            <v>21.5</v>
          </cell>
          <cell r="W17">
            <v>2150000</v>
          </cell>
          <cell r="X17">
            <v>2150000</v>
          </cell>
          <cell r="Z17" t="str">
            <v>N/A</v>
          </cell>
          <cell r="AA17" t="str">
            <v>N/A</v>
          </cell>
          <cell r="AB17" t="str">
            <v>N/A</v>
          </cell>
          <cell r="AC17" t="str">
            <v>N/A</v>
          </cell>
          <cell r="AH17" t="str">
            <v>N/A</v>
          </cell>
          <cell r="AI17" t="str">
            <v>N/A</v>
          </cell>
          <cell r="AJ17" t="str">
            <v>N/A</v>
          </cell>
          <cell r="AK17" t="str">
            <v>N/A</v>
          </cell>
          <cell r="AP17" t="str">
            <v>N/A</v>
          </cell>
          <cell r="AQ17" t="str">
            <v>N/A</v>
          </cell>
          <cell r="AR17" t="str">
            <v>N/A</v>
          </cell>
          <cell r="AS17" t="str">
            <v>N/A</v>
          </cell>
        </row>
        <row r="18">
          <cell r="A18" t="str">
            <v>Indiana</v>
          </cell>
          <cell r="B18" t="str">
            <v>IN</v>
          </cell>
          <cell r="C18" t="str">
            <v>MEEA</v>
          </cell>
          <cell r="D18">
            <v>670112</v>
          </cell>
          <cell r="E18" t="str">
            <v>N/A</v>
          </cell>
          <cell r="F18">
            <v>490030</v>
          </cell>
          <cell r="H18">
            <v>424127.04597433179</v>
          </cell>
          <cell r="I18">
            <v>859990</v>
          </cell>
          <cell r="M18">
            <v>424127.04597433179</v>
          </cell>
          <cell r="O18">
            <v>10.068095238095239</v>
          </cell>
          <cell r="Q18">
            <v>10.068095238095239</v>
          </cell>
          <cell r="V18">
            <v>10.068095238095239</v>
          </cell>
          <cell r="W18">
            <v>1006809.5238095239</v>
          </cell>
          <cell r="X18">
            <v>1006809.5238095239</v>
          </cell>
          <cell r="Z18" t="str">
            <v>N/A</v>
          </cell>
          <cell r="AA18" t="str">
            <v>N/A</v>
          </cell>
          <cell r="AB18" t="str">
            <v>N/A</v>
          </cell>
          <cell r="AC18" t="str">
            <v>N/A</v>
          </cell>
          <cell r="AH18" t="str">
            <v>N/A</v>
          </cell>
          <cell r="AI18" t="str">
            <v>N/A</v>
          </cell>
          <cell r="AJ18" t="str">
            <v>N/A</v>
          </cell>
          <cell r="AK18" t="str">
            <v>N/A</v>
          </cell>
          <cell r="AP18" t="str">
            <v>N/A</v>
          </cell>
          <cell r="AQ18" t="str">
            <v>N/A</v>
          </cell>
          <cell r="AR18" t="str">
            <v>N/A</v>
          </cell>
          <cell r="AS18" t="str">
            <v>N/A</v>
          </cell>
        </row>
        <row r="19">
          <cell r="A19" t="str">
            <v>Iowa</v>
          </cell>
          <cell r="B19" t="str">
            <v>IA</v>
          </cell>
          <cell r="C19" t="str">
            <v>MEEA</v>
          </cell>
          <cell r="D19">
            <v>556590</v>
          </cell>
          <cell r="E19" t="str">
            <v>N/A</v>
          </cell>
          <cell r="F19">
            <v>557260.875</v>
          </cell>
          <cell r="H19">
            <v>482316.20258111006</v>
          </cell>
          <cell r="I19">
            <v>549799</v>
          </cell>
          <cell r="K19">
            <v>492919</v>
          </cell>
          <cell r="M19">
            <v>421963.27888187818</v>
          </cell>
          <cell r="P19">
            <v>11.22092</v>
          </cell>
          <cell r="Q19">
            <v>9.79604126984127</v>
          </cell>
          <cell r="U19">
            <v>10.3</v>
          </cell>
          <cell r="V19">
            <v>9.2435897435897445</v>
          </cell>
          <cell r="W19">
            <v>924358.97435897449</v>
          </cell>
          <cell r="X19">
            <v>924358.97435897449</v>
          </cell>
          <cell r="Z19" t="str">
            <v>N/A</v>
          </cell>
          <cell r="AA19" t="str">
            <v>N/A</v>
          </cell>
          <cell r="AB19" t="str">
            <v>N/A</v>
          </cell>
          <cell r="AC19" t="str">
            <v>N/A</v>
          </cell>
          <cell r="AH19" t="str">
            <v>N/A</v>
          </cell>
          <cell r="AI19" t="str">
            <v>N/A</v>
          </cell>
          <cell r="AJ19" t="str">
            <v>N/A</v>
          </cell>
          <cell r="AK19" t="str">
            <v>N/A</v>
          </cell>
          <cell r="AP19" t="str">
            <v>N/A</v>
          </cell>
          <cell r="AQ19" t="str">
            <v>N/A</v>
          </cell>
          <cell r="AR19" t="str">
            <v>N/A</v>
          </cell>
          <cell r="AS19" t="str">
            <v>N/A</v>
          </cell>
        </row>
        <row r="20">
          <cell r="A20" t="str">
            <v>Kansas</v>
          </cell>
          <cell r="B20" t="str">
            <v>KS</v>
          </cell>
          <cell r="C20" t="str">
            <v>MEEA</v>
          </cell>
          <cell r="D20">
            <v>508</v>
          </cell>
          <cell r="H20">
            <v>439.68030397110493</v>
          </cell>
          <cell r="I20">
            <v>677</v>
          </cell>
          <cell r="M20">
            <v>439.68030397110493</v>
          </cell>
          <cell r="Q20">
            <v>0</v>
          </cell>
          <cell r="V20">
            <v>0</v>
          </cell>
          <cell r="W20">
            <v>0</v>
          </cell>
          <cell r="X20">
            <v>0</v>
          </cell>
        </row>
        <row r="21">
          <cell r="A21" t="str">
            <v>Kentucky</v>
          </cell>
          <cell r="B21" t="str">
            <v>KY</v>
          </cell>
          <cell r="C21" t="str">
            <v>SEEA</v>
          </cell>
          <cell r="D21">
            <v>330497</v>
          </cell>
          <cell r="E21">
            <v>301630.56454076903</v>
          </cell>
          <cell r="G21">
            <v>49127.929442660003</v>
          </cell>
          <cell r="H21">
            <v>344151.39712112286</v>
          </cell>
          <cell r="I21">
            <v>368235</v>
          </cell>
          <cell r="J21">
            <v>287586.5</v>
          </cell>
          <cell r="L21">
            <v>27995</v>
          </cell>
          <cell r="M21">
            <v>311551.61798550712</v>
          </cell>
          <cell r="N21" t="str">
            <v>&lt;Don't note whether it's meter or gen</v>
          </cell>
          <cell r="Q21">
            <v>4.3</v>
          </cell>
          <cell r="V21">
            <v>4.3</v>
          </cell>
          <cell r="W21">
            <v>430000</v>
          </cell>
          <cell r="X21">
            <v>430000</v>
          </cell>
          <cell r="Z21" t="str">
            <v>N/A</v>
          </cell>
          <cell r="AA21" t="str">
            <v>N/A</v>
          </cell>
          <cell r="AB21" t="str">
            <v>N/A</v>
          </cell>
          <cell r="AC21" t="str">
            <v>N/A</v>
          </cell>
          <cell r="AH21" t="str">
            <v>N/A</v>
          </cell>
          <cell r="AI21" t="str">
            <v>N/A</v>
          </cell>
          <cell r="AJ21" t="str">
            <v>N/A</v>
          </cell>
          <cell r="AK21" t="str">
            <v>N/A</v>
          </cell>
          <cell r="AP21" t="str">
            <v>N/A</v>
          </cell>
          <cell r="AQ21" t="str">
            <v>N/A</v>
          </cell>
          <cell r="AR21" t="str">
            <v>N/A</v>
          </cell>
          <cell r="AS21" t="str">
            <v>N/A</v>
          </cell>
        </row>
        <row r="22">
          <cell r="A22" t="str">
            <v>Louisiana</v>
          </cell>
          <cell r="B22" t="str">
            <v>LA</v>
          </cell>
          <cell r="C22" t="str">
            <v>SEEA</v>
          </cell>
          <cell r="D22">
            <v>48582</v>
          </cell>
          <cell r="E22">
            <v>87022.97</v>
          </cell>
          <cell r="H22">
            <v>87022.97</v>
          </cell>
          <cell r="I22">
            <v>64253</v>
          </cell>
          <cell r="J22">
            <v>45513.534</v>
          </cell>
          <cell r="M22">
            <v>45513.534</v>
          </cell>
          <cell r="N22" t="str">
            <v>&lt;Don't note whether it's meter or gen</v>
          </cell>
          <cell r="Q22">
            <v>0</v>
          </cell>
          <cell r="V22">
            <v>0</v>
          </cell>
          <cell r="W22">
            <v>0</v>
          </cell>
          <cell r="X22">
            <v>0</v>
          </cell>
          <cell r="Z22" t="str">
            <v>N/A</v>
          </cell>
          <cell r="AA22" t="str">
            <v>N/A</v>
          </cell>
          <cell r="AB22" t="str">
            <v>N/A</v>
          </cell>
          <cell r="AC22" t="str">
            <v>N/A</v>
          </cell>
          <cell r="AH22" t="str">
            <v>N/A</v>
          </cell>
          <cell r="AI22" t="str">
            <v>N/A</v>
          </cell>
          <cell r="AJ22" t="str">
            <v>N/A</v>
          </cell>
          <cell r="AK22" t="str">
            <v>N/A</v>
          </cell>
          <cell r="AP22" t="str">
            <v>N/A</v>
          </cell>
          <cell r="AQ22" t="str">
            <v>N/A</v>
          </cell>
          <cell r="AR22" t="str">
            <v>N/A</v>
          </cell>
          <cell r="AS22" t="str">
            <v>24,125 (MMBtus)</v>
          </cell>
        </row>
        <row r="23">
          <cell r="A23" t="str">
            <v>Maine</v>
          </cell>
          <cell r="B23" t="str">
            <v>ME</v>
          </cell>
          <cell r="C23" t="str">
            <v>NEEP</v>
          </cell>
          <cell r="D23">
            <v>224392</v>
          </cell>
          <cell r="F23">
            <v>182459</v>
          </cell>
          <cell r="H23">
            <v>157920.52870524378</v>
          </cell>
          <cell r="I23">
            <v>191588</v>
          </cell>
          <cell r="J23">
            <v>0</v>
          </cell>
          <cell r="K23">
            <v>113687</v>
          </cell>
          <cell r="M23">
            <v>97321.749184438173</v>
          </cell>
          <cell r="P23">
            <v>0.70631200000000005</v>
          </cell>
          <cell r="Q23">
            <v>0.61662158730158734</v>
          </cell>
          <cell r="T23">
            <v>0</v>
          </cell>
          <cell r="U23">
            <v>0.90156999999999998</v>
          </cell>
          <cell r="V23">
            <v>0.80910128205128207</v>
          </cell>
          <cell r="W23">
            <v>80910.128205128203</v>
          </cell>
          <cell r="X23">
            <v>430193.97435897437</v>
          </cell>
          <cell r="Z23" t="str">
            <v>N/A</v>
          </cell>
          <cell r="AA23">
            <v>1.1000000000000001</v>
          </cell>
          <cell r="AB23" t="str">
            <v>N/A</v>
          </cell>
          <cell r="AC23">
            <v>1.3</v>
          </cell>
          <cell r="AE23">
            <v>201821</v>
          </cell>
          <cell r="AF23">
            <v>349283.84615384619</v>
          </cell>
          <cell r="AG23">
            <v>389202</v>
          </cell>
          <cell r="AH23" t="str">
            <v>N/A</v>
          </cell>
          <cell r="AI23" t="str">
            <v>N/A</v>
          </cell>
          <cell r="AJ23" t="str">
            <v>N/A</v>
          </cell>
          <cell r="AK23" t="str">
            <v>N/A</v>
          </cell>
          <cell r="AP23" t="str">
            <v>N/A</v>
          </cell>
          <cell r="AQ23">
            <v>0.2</v>
          </cell>
          <cell r="AR23" t="str">
            <v>N/A</v>
          </cell>
          <cell r="AS23">
            <v>0.4</v>
          </cell>
        </row>
        <row r="24">
          <cell r="A24" t="str">
            <v>Maryland</v>
          </cell>
          <cell r="B24" t="str">
            <v>MD</v>
          </cell>
          <cell r="C24" t="str">
            <v>NEEP</v>
          </cell>
          <cell r="D24">
            <v>638146</v>
          </cell>
          <cell r="E24">
            <v>560616.54500000004</v>
          </cell>
          <cell r="F24">
            <v>736803.37300000002</v>
          </cell>
          <cell r="H24">
            <v>560616.54500000004</v>
          </cell>
          <cell r="I24">
            <v>570276</v>
          </cell>
          <cell r="J24">
            <v>623540</v>
          </cell>
          <cell r="K24">
            <v>826496</v>
          </cell>
          <cell r="M24">
            <v>594233.62</v>
          </cell>
          <cell r="N24" t="str">
            <v>&lt;used last year's line loss factor, need to check</v>
          </cell>
          <cell r="O24">
            <v>1.65</v>
          </cell>
          <cell r="P24">
            <v>1.89</v>
          </cell>
          <cell r="Q24">
            <v>1.65</v>
          </cell>
          <cell r="T24">
            <v>1.4793186599999999</v>
          </cell>
          <cell r="U24">
            <v>1.7723899999999999</v>
          </cell>
          <cell r="V24">
            <v>1.4793186599999999</v>
          </cell>
          <cell r="W24">
            <v>147931.86599999998</v>
          </cell>
          <cell r="X24">
            <v>147931.86599999998</v>
          </cell>
          <cell r="Z24" t="str">
            <v>N/A</v>
          </cell>
          <cell r="AA24" t="str">
            <v>N/A</v>
          </cell>
          <cell r="AB24" t="str">
            <v>N/A</v>
          </cell>
          <cell r="AC24" t="str">
            <v>N/A</v>
          </cell>
          <cell r="AF24">
            <v>0</v>
          </cell>
          <cell r="AG24" t="str">
            <v>N/A</v>
          </cell>
          <cell r="AH24" t="str">
            <v>N/A</v>
          </cell>
          <cell r="AI24" t="str">
            <v>N/A</v>
          </cell>
          <cell r="AJ24" t="str">
            <v>N/A</v>
          </cell>
          <cell r="AK24" t="str">
            <v>N/A</v>
          </cell>
          <cell r="AN24">
            <v>0</v>
          </cell>
          <cell r="AO24" t="str">
            <v>N/A</v>
          </cell>
          <cell r="AP24" t="str">
            <v>N/A</v>
          </cell>
          <cell r="AQ24" t="str">
            <v>N/A</v>
          </cell>
          <cell r="AR24" t="str">
            <v>N/A</v>
          </cell>
          <cell r="AS24" t="str">
            <v>N/A</v>
          </cell>
          <cell r="AV24">
            <v>0</v>
          </cell>
          <cell r="AW24" t="str">
            <v>N/A</v>
          </cell>
        </row>
        <row r="25">
          <cell r="A25" t="str">
            <v>Massachusetts</v>
          </cell>
          <cell r="B25" t="str">
            <v>MA</v>
          </cell>
          <cell r="C25" t="str">
            <v>NEEP</v>
          </cell>
          <cell r="D25">
            <v>1558480</v>
          </cell>
          <cell r="E25">
            <v>1569661</v>
          </cell>
          <cell r="H25">
            <v>1569661</v>
          </cell>
          <cell r="I25">
            <v>1606588</v>
          </cell>
          <cell r="J25">
            <v>1374066</v>
          </cell>
          <cell r="K25">
            <v>1495011</v>
          </cell>
          <cell r="M25">
            <v>1374066</v>
          </cell>
          <cell r="O25">
            <v>27.3</v>
          </cell>
          <cell r="Q25">
            <v>27.3</v>
          </cell>
          <cell r="T25">
            <v>28.5</v>
          </cell>
          <cell r="U25">
            <v>30.5</v>
          </cell>
          <cell r="V25">
            <v>28.5</v>
          </cell>
          <cell r="W25">
            <v>2850000</v>
          </cell>
          <cell r="X25">
            <v>3438733</v>
          </cell>
          <cell r="Z25">
            <v>4.8</v>
          </cell>
          <cell r="AA25" t="str">
            <v>N/A</v>
          </cell>
          <cell r="AB25">
            <v>4.0999999999999996</v>
          </cell>
          <cell r="AC25" t="str">
            <v>N/A</v>
          </cell>
          <cell r="AF25">
            <v>584924</v>
          </cell>
          <cell r="AG25">
            <v>443987</v>
          </cell>
          <cell r="AH25">
            <v>0.5</v>
          </cell>
          <cell r="AI25" t="str">
            <v>N/A</v>
          </cell>
          <cell r="AJ25">
            <v>0.3</v>
          </cell>
          <cell r="AK25" t="str">
            <v>N/A</v>
          </cell>
          <cell r="AN25">
            <v>3809</v>
          </cell>
          <cell r="AP25" t="str">
            <v>N/A</v>
          </cell>
          <cell r="AQ25" t="str">
            <v>N/A</v>
          </cell>
          <cell r="AR25" t="str">
            <v>N/A</v>
          </cell>
          <cell r="AS25" t="str">
            <v>N/A</v>
          </cell>
        </row>
        <row r="26">
          <cell r="A26" t="str">
            <v>Michigan</v>
          </cell>
          <cell r="B26" t="str">
            <v>MI</v>
          </cell>
          <cell r="C26" t="str">
            <v>MEEA</v>
          </cell>
          <cell r="D26">
            <v>1073961</v>
          </cell>
          <cell r="E26">
            <v>1209981</v>
          </cell>
          <cell r="H26">
            <v>1209981</v>
          </cell>
          <cell r="I26">
            <v>1116333</v>
          </cell>
          <cell r="J26">
            <v>1545158</v>
          </cell>
          <cell r="M26">
            <v>1545158</v>
          </cell>
          <cell r="O26">
            <v>52.39</v>
          </cell>
          <cell r="Q26">
            <v>52.39</v>
          </cell>
          <cell r="T26">
            <v>55</v>
          </cell>
          <cell r="V26">
            <v>55</v>
          </cell>
          <cell r="W26">
            <v>5500000</v>
          </cell>
          <cell r="X26">
            <v>5500000</v>
          </cell>
          <cell r="Z26" t="str">
            <v>N/A</v>
          </cell>
          <cell r="AA26" t="str">
            <v>N/A</v>
          </cell>
          <cell r="AB26" t="str">
            <v>N/A</v>
          </cell>
          <cell r="AC26" t="str">
            <v>N/A</v>
          </cell>
          <cell r="AH26" t="str">
            <v>N/A</v>
          </cell>
          <cell r="AI26" t="str">
            <v>N/A</v>
          </cell>
          <cell r="AJ26" t="str">
            <v>N/A</v>
          </cell>
          <cell r="AK26" t="str">
            <v>N/A</v>
          </cell>
          <cell r="AP26" t="str">
            <v>N/A</v>
          </cell>
          <cell r="AQ26" t="str">
            <v>N/A</v>
          </cell>
          <cell r="AR26" t="str">
            <v>N/A</v>
          </cell>
          <cell r="AS26" t="str">
            <v>N/A</v>
          </cell>
        </row>
        <row r="27">
          <cell r="A27" t="str">
            <v>Minnesota</v>
          </cell>
          <cell r="B27" t="str">
            <v>MN</v>
          </cell>
          <cell r="C27" t="str">
            <v>MEEA</v>
          </cell>
          <cell r="D27">
            <v>806670</v>
          </cell>
          <cell r="F27">
            <v>979570</v>
          </cell>
          <cell r="H27">
            <v>847829.99086806155</v>
          </cell>
          <cell r="I27">
            <v>781779</v>
          </cell>
          <cell r="J27" t="str">
            <v>-</v>
          </cell>
          <cell r="K27">
            <v>1102168</v>
          </cell>
          <cell r="M27">
            <v>868973.49002401205</v>
          </cell>
          <cell r="O27" t="str">
            <v>N/A</v>
          </cell>
          <cell r="P27">
            <v>35.090000000000003</v>
          </cell>
          <cell r="Q27">
            <v>30.634126984126986</v>
          </cell>
          <cell r="U27">
            <v>41.1</v>
          </cell>
          <cell r="V27">
            <v>36.884615384615387</v>
          </cell>
          <cell r="W27">
            <v>3688461.5384615385</v>
          </cell>
          <cell r="X27">
            <v>3688461.5384615385</v>
          </cell>
          <cell r="Z27" t="str">
            <v>N/A</v>
          </cell>
          <cell r="AA27" t="str">
            <v>N/A</v>
          </cell>
          <cell r="AB27" t="str">
            <v>N/A</v>
          </cell>
          <cell r="AC27" t="str">
            <v>N/A</v>
          </cell>
          <cell r="AH27" t="str">
            <v>N/A</v>
          </cell>
          <cell r="AI27" t="str">
            <v>N/A</v>
          </cell>
          <cell r="AJ27" t="str">
            <v>N/A</v>
          </cell>
          <cell r="AK27" t="str">
            <v>N/A</v>
          </cell>
          <cell r="AP27" t="str">
            <v>N/A</v>
          </cell>
          <cell r="AQ27" t="str">
            <v>N/A</v>
          </cell>
          <cell r="AR27" t="str">
            <v>N/A</v>
          </cell>
          <cell r="AS27" t="str">
            <v>N/A</v>
          </cell>
        </row>
        <row r="28">
          <cell r="A28" t="str">
            <v>Mississippi</v>
          </cell>
          <cell r="B28" t="str">
            <v>MS</v>
          </cell>
          <cell r="C28" t="str">
            <v>SEEA</v>
          </cell>
          <cell r="D28">
            <v>141855</v>
          </cell>
          <cell r="E28">
            <v>126027</v>
          </cell>
          <cell r="G28">
            <v>70039.572067379995</v>
          </cell>
          <cell r="H28">
            <v>126027</v>
          </cell>
          <cell r="I28">
            <v>130271</v>
          </cell>
          <cell r="K28">
            <v>67773.38</v>
          </cell>
          <cell r="L28">
            <v>48894</v>
          </cell>
          <cell r="M28">
            <v>99873.103295588226</v>
          </cell>
          <cell r="O28">
            <v>0.78885000000000005</v>
          </cell>
          <cell r="Q28">
            <v>0.78885000000000005</v>
          </cell>
          <cell r="U28">
            <v>0.96</v>
          </cell>
          <cell r="V28">
            <v>0.86153846153846159</v>
          </cell>
          <cell r="W28">
            <v>86153.846153846156</v>
          </cell>
          <cell r="X28">
            <v>86153.846153846156</v>
          </cell>
          <cell r="Z28" t="str">
            <v>N/A</v>
          </cell>
          <cell r="AA28" t="str">
            <v>N/A</v>
          </cell>
          <cell r="AB28" t="str">
            <v>N/A</v>
          </cell>
          <cell r="AC28" t="str">
            <v>N/A</v>
          </cell>
          <cell r="AH28" t="str">
            <v>N/A</v>
          </cell>
          <cell r="AI28" t="str">
            <v>N/A</v>
          </cell>
          <cell r="AJ28" t="str">
            <v>N/A</v>
          </cell>
          <cell r="AK28" t="str">
            <v>N/A</v>
          </cell>
          <cell r="AP28" t="str">
            <v>N/A</v>
          </cell>
          <cell r="AQ28" t="str">
            <v>N/A</v>
          </cell>
          <cell r="AR28" t="str">
            <v>N/A</v>
          </cell>
          <cell r="AS28" t="str">
            <v>N/A</v>
          </cell>
        </row>
        <row r="29">
          <cell r="A29" t="str">
            <v>Missouri</v>
          </cell>
          <cell r="B29" t="str">
            <v>MO</v>
          </cell>
          <cell r="C29" t="str">
            <v>MEEA</v>
          </cell>
          <cell r="D29">
            <v>634986</v>
          </cell>
          <cell r="E29">
            <v>301909</v>
          </cell>
          <cell r="F29">
            <v>312899</v>
          </cell>
          <cell r="H29">
            <v>301909</v>
          </cell>
          <cell r="I29">
            <v>361368</v>
          </cell>
          <cell r="J29">
            <v>615564</v>
          </cell>
          <cell r="K29">
            <v>656055</v>
          </cell>
          <cell r="M29">
            <v>615564</v>
          </cell>
          <cell r="O29" t="str">
            <v>N/A</v>
          </cell>
          <cell r="P29" t="str">
            <v>N/A</v>
          </cell>
          <cell r="Q29">
            <v>0</v>
          </cell>
          <cell r="T29">
            <v>0</v>
          </cell>
          <cell r="U29" t="str">
            <v>-</v>
          </cell>
          <cell r="V29">
            <v>0</v>
          </cell>
          <cell r="W29">
            <v>0</v>
          </cell>
          <cell r="X29">
            <v>0</v>
          </cell>
          <cell r="Z29" t="str">
            <v>N/A</v>
          </cell>
          <cell r="AA29" t="str">
            <v>N/A</v>
          </cell>
          <cell r="AB29" t="str">
            <v>N/A</v>
          </cell>
          <cell r="AC29" t="str">
            <v>N/A</v>
          </cell>
          <cell r="AF29">
            <v>0</v>
          </cell>
          <cell r="AG29" t="str">
            <v>N/A</v>
          </cell>
          <cell r="AH29" t="str">
            <v>N/A</v>
          </cell>
          <cell r="AI29" t="str">
            <v>N/A</v>
          </cell>
          <cell r="AJ29" t="str">
            <v>N/A</v>
          </cell>
          <cell r="AK29" t="str">
            <v>N/A</v>
          </cell>
          <cell r="AN29">
            <v>0</v>
          </cell>
          <cell r="AO29" t="str">
            <v>N/A</v>
          </cell>
          <cell r="AP29" t="str">
            <v>N/A</v>
          </cell>
          <cell r="AQ29" t="str">
            <v>N/A</v>
          </cell>
          <cell r="AR29" t="str">
            <v>N/A</v>
          </cell>
          <cell r="AS29" t="str">
            <v>N/A</v>
          </cell>
          <cell r="AV29">
            <v>0</v>
          </cell>
          <cell r="AW29" t="str">
            <v>N/A</v>
          </cell>
        </row>
        <row r="30">
          <cell r="A30" t="str">
            <v>Montana</v>
          </cell>
          <cell r="B30" t="str">
            <v>MT</v>
          </cell>
          <cell r="C30" t="str">
            <v>NEEA</v>
          </cell>
          <cell r="D30">
            <v>60993</v>
          </cell>
          <cell r="E30">
            <v>38413.82</v>
          </cell>
          <cell r="F30">
            <v>43184.35</v>
          </cell>
          <cell r="G30">
            <v>16382.806833656001</v>
          </cell>
          <cell r="H30">
            <v>52593.342615200323</v>
          </cell>
          <cell r="I30">
            <v>58191</v>
          </cell>
          <cell r="J30">
            <v>59806</v>
          </cell>
          <cell r="K30">
            <v>65803</v>
          </cell>
          <cell r="L30">
            <v>13881</v>
          </cell>
          <cell r="M30">
            <v>71688.829175096413</v>
          </cell>
          <cell r="N30" t="str">
            <v>&lt;Includes 7709 MWh of C&amp;S</v>
          </cell>
          <cell r="O30">
            <v>0.96</v>
          </cell>
          <cell r="P30">
            <v>1.04</v>
          </cell>
          <cell r="Q30">
            <v>0.96</v>
          </cell>
          <cell r="T30">
            <v>0.8</v>
          </cell>
          <cell r="U30">
            <v>0.9</v>
          </cell>
          <cell r="V30">
            <v>0.8</v>
          </cell>
          <cell r="W30">
            <v>80000</v>
          </cell>
          <cell r="X30">
            <v>80000</v>
          </cell>
          <cell r="Z30" t="str">
            <v>N/A</v>
          </cell>
          <cell r="AA30" t="str">
            <v>N/A</v>
          </cell>
          <cell r="AB30" t="str">
            <v>N/A</v>
          </cell>
          <cell r="AC30" t="str">
            <v>N/A</v>
          </cell>
          <cell r="AF30">
            <v>0</v>
          </cell>
          <cell r="AG30" t="str">
            <v>N/A</v>
          </cell>
          <cell r="AH30" t="str">
            <v>N/A</v>
          </cell>
          <cell r="AI30" t="str">
            <v>N/A</v>
          </cell>
          <cell r="AJ30" t="str">
            <v>N/A</v>
          </cell>
          <cell r="AK30" t="str">
            <v>N/A</v>
          </cell>
          <cell r="AN30">
            <v>0</v>
          </cell>
          <cell r="AO30" t="str">
            <v>N/A</v>
          </cell>
          <cell r="AP30" t="str">
            <v>N/A</v>
          </cell>
          <cell r="AQ30" t="str">
            <v>N/A</v>
          </cell>
          <cell r="AR30" t="str">
            <v>N/A</v>
          </cell>
          <cell r="AS30" t="str">
            <v>N/A</v>
          </cell>
          <cell r="AV30">
            <v>0</v>
          </cell>
          <cell r="AW30" t="str">
            <v>N/A</v>
          </cell>
        </row>
        <row r="31">
          <cell r="A31" t="str">
            <v>Nebraska</v>
          </cell>
          <cell r="B31" t="str">
            <v>NE</v>
          </cell>
          <cell r="C31" t="str">
            <v>MEEA</v>
          </cell>
          <cell r="D31">
            <v>73821</v>
          </cell>
          <cell r="E31" t="str">
            <v>N/A</v>
          </cell>
          <cell r="F31">
            <v>66175</v>
          </cell>
          <cell r="H31">
            <v>57275.283691511555</v>
          </cell>
          <cell r="I31">
            <v>62902</v>
          </cell>
          <cell r="K31">
            <v>88725</v>
          </cell>
          <cell r="M31">
            <v>75953.030657764539</v>
          </cell>
          <cell r="O31" t="str">
            <v>N/A</v>
          </cell>
          <cell r="P31" t="str">
            <v>N/A</v>
          </cell>
          <cell r="Q31">
            <v>0</v>
          </cell>
          <cell r="V31">
            <v>0</v>
          </cell>
          <cell r="W31">
            <v>0</v>
          </cell>
          <cell r="X31">
            <v>0</v>
          </cell>
        </row>
        <row r="32">
          <cell r="A32" t="str">
            <v>Nevada</v>
          </cell>
          <cell r="B32" t="str">
            <v>NV</v>
          </cell>
          <cell r="C32" t="str">
            <v>SWEEP</v>
          </cell>
          <cell r="D32">
            <v>223724</v>
          </cell>
          <cell r="E32">
            <v>225514.52</v>
          </cell>
          <cell r="F32">
            <v>172021</v>
          </cell>
          <cell r="G32">
            <v>2118.0039955000002</v>
          </cell>
          <cell r="H32">
            <v>227347.67874124696</v>
          </cell>
          <cell r="I32">
            <v>198968</v>
          </cell>
          <cell r="J32">
            <v>214535</v>
          </cell>
          <cell r="K32">
            <v>247424</v>
          </cell>
          <cell r="L32">
            <v>2896</v>
          </cell>
          <cell r="M32">
            <v>217014.12061746843</v>
          </cell>
          <cell r="N32" t="str">
            <v>&lt;Includes DG</v>
          </cell>
          <cell r="P32">
            <v>0.26300000000000001</v>
          </cell>
          <cell r="Q32">
            <v>0.22960317460317461</v>
          </cell>
          <cell r="T32">
            <v>0</v>
          </cell>
          <cell r="V32">
            <v>0</v>
          </cell>
          <cell r="W32">
            <v>0</v>
          </cell>
          <cell r="X32">
            <v>0</v>
          </cell>
          <cell r="Z32" t="str">
            <v>N/A</v>
          </cell>
          <cell r="AA32" t="str">
            <v>N/A</v>
          </cell>
          <cell r="AB32" t="str">
            <v>N/A</v>
          </cell>
          <cell r="AC32" t="str">
            <v>N/A</v>
          </cell>
          <cell r="AH32" t="str">
            <v>N/A</v>
          </cell>
          <cell r="AI32" t="str">
            <v>N/A</v>
          </cell>
          <cell r="AJ32" t="str">
            <v>N/A</v>
          </cell>
          <cell r="AK32" t="str">
            <v>N/A</v>
          </cell>
          <cell r="AP32" t="str">
            <v>N/A</v>
          </cell>
          <cell r="AQ32" t="str">
            <v>N/A</v>
          </cell>
          <cell r="AR32" t="str">
            <v>N/A</v>
          </cell>
          <cell r="AS32" t="str">
            <v>N/A</v>
          </cell>
        </row>
        <row r="33">
          <cell r="A33" t="str">
            <v>New Hampshire</v>
          </cell>
          <cell r="B33" t="str">
            <v>NH</v>
          </cell>
          <cell r="C33" t="str">
            <v>NEEP</v>
          </cell>
          <cell r="D33">
            <v>74568</v>
          </cell>
          <cell r="E33">
            <v>73179.600000000006</v>
          </cell>
          <cell r="F33">
            <v>73179.600000000006</v>
          </cell>
          <cell r="H33">
            <v>63337.851914338331</v>
          </cell>
          <cell r="I33">
            <v>183532</v>
          </cell>
          <cell r="J33">
            <v>90812</v>
          </cell>
          <cell r="K33">
            <v>90812</v>
          </cell>
          <cell r="M33">
            <v>77739.606876223319</v>
          </cell>
          <cell r="N33" t="str">
            <v>&lt;NTGR = 0???, includes C&amp;S</v>
          </cell>
          <cell r="O33">
            <v>1.9</v>
          </cell>
          <cell r="P33">
            <v>1.9</v>
          </cell>
          <cell r="Q33">
            <v>1.6587301587301586</v>
          </cell>
          <cell r="T33">
            <v>1.9</v>
          </cell>
          <cell r="U33">
            <v>1.9</v>
          </cell>
          <cell r="V33">
            <v>1.9</v>
          </cell>
          <cell r="W33">
            <v>190000</v>
          </cell>
          <cell r="X33">
            <v>237186</v>
          </cell>
          <cell r="Z33" t="str">
            <v>N/A</v>
          </cell>
          <cell r="AA33" t="str">
            <v>N/A</v>
          </cell>
          <cell r="AB33" t="str">
            <v>N/A</v>
          </cell>
          <cell r="AC33" t="str">
            <v>N/A</v>
          </cell>
          <cell r="AD33">
            <v>20564</v>
          </cell>
          <cell r="AE33">
            <v>20564</v>
          </cell>
          <cell r="AF33">
            <v>17433</v>
          </cell>
          <cell r="AG33">
            <v>17433</v>
          </cell>
          <cell r="AH33" t="str">
            <v>N/A</v>
          </cell>
          <cell r="AI33" t="str">
            <v>N/A</v>
          </cell>
          <cell r="AJ33" t="str">
            <v>N/A</v>
          </cell>
          <cell r="AK33" t="str">
            <v>N/A</v>
          </cell>
          <cell r="AL33">
            <v>5274</v>
          </cell>
          <cell r="AM33">
            <v>5274</v>
          </cell>
          <cell r="AN33">
            <v>22186</v>
          </cell>
          <cell r="AO33">
            <v>22186</v>
          </cell>
          <cell r="AP33">
            <v>1.5</v>
          </cell>
          <cell r="AQ33">
            <v>1</v>
          </cell>
          <cell r="AR33">
            <v>1.3</v>
          </cell>
          <cell r="AS33">
            <v>1.1000000000000001</v>
          </cell>
          <cell r="AT33">
            <v>3060</v>
          </cell>
          <cell r="AU33">
            <v>3060</v>
          </cell>
          <cell r="AV33">
            <v>7567</v>
          </cell>
          <cell r="AW33">
            <v>7567</v>
          </cell>
        </row>
        <row r="34">
          <cell r="A34" t="str">
            <v>New Jersey</v>
          </cell>
          <cell r="B34" t="str">
            <v>NJ</v>
          </cell>
          <cell r="C34" t="str">
            <v>NEEP</v>
          </cell>
          <cell r="D34">
            <v>486307</v>
          </cell>
          <cell r="F34">
            <v>384349</v>
          </cell>
          <cell r="H34">
            <v>332658.82903738233</v>
          </cell>
          <cell r="I34">
            <v>371436</v>
          </cell>
          <cell r="K34">
            <v>482850</v>
          </cell>
          <cell r="M34">
            <v>413343.71206651576</v>
          </cell>
          <cell r="P34">
            <v>12.3</v>
          </cell>
          <cell r="Q34">
            <v>10.738095238095239</v>
          </cell>
          <cell r="T34">
            <v>9.1970299999999998</v>
          </cell>
          <cell r="V34">
            <v>9.1970299999999998</v>
          </cell>
          <cell r="W34">
            <v>919703</v>
          </cell>
          <cell r="X34">
            <v>919703</v>
          </cell>
          <cell r="Z34" t="str">
            <v>N/A</v>
          </cell>
          <cell r="AA34" t="str">
            <v>N/A</v>
          </cell>
          <cell r="AB34" t="str">
            <v>N/A</v>
          </cell>
          <cell r="AC34" t="str">
            <v>N/A</v>
          </cell>
          <cell r="AH34" t="str">
            <v>N/A</v>
          </cell>
          <cell r="AI34" t="str">
            <v>N/A</v>
          </cell>
          <cell r="AJ34" t="str">
            <v>N/A</v>
          </cell>
          <cell r="AK34" t="str">
            <v>N/A</v>
          </cell>
        </row>
        <row r="35">
          <cell r="A35" t="str">
            <v>New Mexico</v>
          </cell>
          <cell r="B35" t="str">
            <v>NM</v>
          </cell>
          <cell r="C35" t="str">
            <v>SWEEP</v>
          </cell>
          <cell r="D35">
            <v>134341</v>
          </cell>
          <cell r="E35">
            <v>135000</v>
          </cell>
          <cell r="F35">
            <v>105061</v>
          </cell>
          <cell r="H35">
            <v>135000</v>
          </cell>
          <cell r="I35">
            <v>138812</v>
          </cell>
          <cell r="J35">
            <v>120404</v>
          </cell>
          <cell r="M35">
            <v>120404</v>
          </cell>
          <cell r="O35" t="str">
            <v>Data not yet available</v>
          </cell>
          <cell r="Q35">
            <v>0.75</v>
          </cell>
          <cell r="T35">
            <v>0.8</v>
          </cell>
          <cell r="U35">
            <v>0.9</v>
          </cell>
          <cell r="V35">
            <v>0.8</v>
          </cell>
          <cell r="W35">
            <v>80000</v>
          </cell>
          <cell r="X35">
            <v>80000</v>
          </cell>
          <cell r="Z35" t="str">
            <v>N/A</v>
          </cell>
          <cell r="AA35" t="str">
            <v>N/A</v>
          </cell>
          <cell r="AB35" t="str">
            <v>N/A</v>
          </cell>
          <cell r="AC35" t="str">
            <v>N/A</v>
          </cell>
          <cell r="AH35" t="str">
            <v>N/A</v>
          </cell>
          <cell r="AI35" t="str">
            <v>N/A</v>
          </cell>
          <cell r="AJ35" t="str">
            <v>N/A</v>
          </cell>
          <cell r="AK35" t="str">
            <v>N/A</v>
          </cell>
          <cell r="AP35" t="str">
            <v>N/A</v>
          </cell>
          <cell r="AQ35" t="str">
            <v>N/A</v>
          </cell>
          <cell r="AR35" t="str">
            <v>N/A</v>
          </cell>
          <cell r="AS35" t="str">
            <v>N/A</v>
          </cell>
        </row>
        <row r="36">
          <cell r="A36" t="str">
            <v>New York</v>
          </cell>
          <cell r="B36" t="str">
            <v>NY</v>
          </cell>
          <cell r="C36" t="str">
            <v>NEEP</v>
          </cell>
          <cell r="D36">
            <v>1597820</v>
          </cell>
          <cell r="E36">
            <v>1599900.02</v>
          </cell>
          <cell r="F36">
            <v>1726503.6</v>
          </cell>
          <cell r="H36">
            <v>1599900.02</v>
          </cell>
          <cell r="I36">
            <v>1445285</v>
          </cell>
          <cell r="J36">
            <v>1722962</v>
          </cell>
          <cell r="K36">
            <v>1976520</v>
          </cell>
          <cell r="M36">
            <v>1722962</v>
          </cell>
          <cell r="O36">
            <v>30.917847699999996</v>
          </cell>
          <cell r="P36">
            <v>35.400019299999997</v>
          </cell>
          <cell r="Q36">
            <v>30.917847699999996</v>
          </cell>
          <cell r="T36">
            <v>39.39725</v>
          </cell>
          <cell r="U36">
            <v>43.408050000000003</v>
          </cell>
          <cell r="V36">
            <v>39.39725</v>
          </cell>
          <cell r="W36">
            <v>3939725</v>
          </cell>
          <cell r="X36">
            <v>3939728.9</v>
          </cell>
          <cell r="AB36">
            <v>2</v>
          </cell>
          <cell r="AC36">
            <v>2.2000000000000002</v>
          </cell>
          <cell r="AF36">
            <v>3.9</v>
          </cell>
          <cell r="AJ36">
            <v>0.1</v>
          </cell>
          <cell r="AK36">
            <v>0.1</v>
          </cell>
          <cell r="AR36">
            <v>0.2</v>
          </cell>
          <cell r="AS36">
            <v>0.2</v>
          </cell>
        </row>
        <row r="37">
          <cell r="A37" t="str">
            <v>North Carolina</v>
          </cell>
          <cell r="B37" t="str">
            <v>NC</v>
          </cell>
          <cell r="C37" t="str">
            <v>SEEA</v>
          </cell>
          <cell r="D37">
            <v>961087</v>
          </cell>
          <cell r="E37">
            <v>758455</v>
          </cell>
          <cell r="F37">
            <v>1480768</v>
          </cell>
          <cell r="G37">
            <v>663.01099999999997</v>
          </cell>
          <cell r="H37">
            <v>759028.8442480634</v>
          </cell>
          <cell r="I37">
            <v>1445816</v>
          </cell>
          <cell r="J37">
            <v>984238</v>
          </cell>
          <cell r="K37">
            <v>1175862</v>
          </cell>
          <cell r="L37">
            <v>917.5</v>
          </cell>
          <cell r="M37">
            <v>928921.859817171</v>
          </cell>
          <cell r="N37" t="str">
            <v>&lt;Need to check line loss factors</v>
          </cell>
          <cell r="O37" t="str">
            <v>N/A</v>
          </cell>
          <cell r="P37">
            <v>1.3</v>
          </cell>
          <cell r="Q37">
            <v>1.1349206349206349</v>
          </cell>
          <cell r="U37">
            <v>1.4</v>
          </cell>
          <cell r="V37">
            <v>1.2564102564102564</v>
          </cell>
          <cell r="W37">
            <v>125641.02564102564</v>
          </cell>
          <cell r="X37">
            <v>125641.02564102564</v>
          </cell>
          <cell r="Z37" t="str">
            <v>N/A</v>
          </cell>
          <cell r="AA37" t="str">
            <v>N/A</v>
          </cell>
          <cell r="AB37" t="str">
            <v>N/A</v>
          </cell>
          <cell r="AC37" t="str">
            <v>N/A</v>
          </cell>
          <cell r="AF37">
            <v>0</v>
          </cell>
          <cell r="AG37" t="str">
            <v>N/A</v>
          </cell>
          <cell r="AH37" t="str">
            <v>N/A</v>
          </cell>
          <cell r="AI37" t="str">
            <v>N/A</v>
          </cell>
          <cell r="AJ37" t="str">
            <v>N/A</v>
          </cell>
          <cell r="AK37" t="str">
            <v>N/A</v>
          </cell>
          <cell r="AN37">
            <v>0</v>
          </cell>
          <cell r="AO37" t="str">
            <v>N/A</v>
          </cell>
          <cell r="AP37" t="str">
            <v>N/A</v>
          </cell>
          <cell r="AQ37" t="str">
            <v>N/A</v>
          </cell>
          <cell r="AR37" t="str">
            <v>N/A</v>
          </cell>
          <cell r="AS37" t="str">
            <v>N/A</v>
          </cell>
          <cell r="AV37">
            <v>0</v>
          </cell>
          <cell r="AW37" t="str">
            <v>N/A</v>
          </cell>
        </row>
        <row r="38">
          <cell r="A38" t="str">
            <v>North Dakota</v>
          </cell>
          <cell r="B38" t="str">
            <v>ND</v>
          </cell>
          <cell r="C38" t="str">
            <v>MEEA</v>
          </cell>
          <cell r="D38">
            <v>3107</v>
          </cell>
          <cell r="E38" t="str">
            <v>-</v>
          </cell>
          <cell r="F38" t="str">
            <v>-</v>
          </cell>
          <cell r="H38">
            <v>1761.3177531125955</v>
          </cell>
          <cell r="I38">
            <v>1798</v>
          </cell>
          <cell r="M38">
            <v>1761.3177531125955</v>
          </cell>
          <cell r="Q38">
            <v>0.1</v>
          </cell>
          <cell r="V38">
            <v>0.1</v>
          </cell>
          <cell r="W38">
            <v>10000</v>
          </cell>
          <cell r="X38">
            <v>10000</v>
          </cell>
          <cell r="Z38" t="str">
            <v>N/A</v>
          </cell>
          <cell r="AA38" t="str">
            <v>N/A</v>
          </cell>
          <cell r="AB38" t="str">
            <v>N/A</v>
          </cell>
          <cell r="AC38" t="str">
            <v>N/A</v>
          </cell>
          <cell r="AH38" t="str">
            <v>N/A</v>
          </cell>
          <cell r="AI38" t="str">
            <v>N/A</v>
          </cell>
          <cell r="AJ38" t="str">
            <v>N/A</v>
          </cell>
          <cell r="AK38" t="str">
            <v>N/A</v>
          </cell>
          <cell r="AP38" t="str">
            <v>N/A</v>
          </cell>
          <cell r="AQ38" t="str">
            <v>N/A</v>
          </cell>
          <cell r="AR38" t="str">
            <v>N/A</v>
          </cell>
          <cell r="AS38" t="str">
            <v>N/A</v>
          </cell>
        </row>
        <row r="39">
          <cell r="A39" t="str">
            <v>Ohio</v>
          </cell>
          <cell r="B39" t="str">
            <v>OH</v>
          </cell>
          <cell r="C39" t="str">
            <v>MEEA</v>
          </cell>
          <cell r="D39">
            <v>1484060</v>
          </cell>
          <cell r="H39">
            <v>1284472.3462822009</v>
          </cell>
          <cell r="I39">
            <v>1240781</v>
          </cell>
          <cell r="K39">
            <v>1691721</v>
          </cell>
          <cell r="M39">
            <v>1448197.6554227567</v>
          </cell>
          <cell r="Q39">
            <v>7.1135532081818189</v>
          </cell>
          <cell r="V39">
            <v>7.1135532081818189</v>
          </cell>
          <cell r="W39">
            <v>711355.32081818185</v>
          </cell>
          <cell r="X39">
            <v>711355.32081818185</v>
          </cell>
        </row>
        <row r="40">
          <cell r="A40" t="str">
            <v>Oklahoma</v>
          </cell>
          <cell r="B40" t="str">
            <v>OK</v>
          </cell>
          <cell r="C40" t="str">
            <v>SPEER</v>
          </cell>
          <cell r="D40">
            <v>207165</v>
          </cell>
          <cell r="E40">
            <v>236027</v>
          </cell>
          <cell r="F40">
            <v>277892</v>
          </cell>
          <cell r="H40">
            <v>236027</v>
          </cell>
          <cell r="I40">
            <v>267842</v>
          </cell>
          <cell r="J40">
            <v>254425</v>
          </cell>
          <cell r="K40">
            <v>299752</v>
          </cell>
          <cell r="M40">
            <v>254425</v>
          </cell>
          <cell r="O40">
            <v>3.105</v>
          </cell>
          <cell r="P40">
            <v>3.7010000000000001</v>
          </cell>
          <cell r="Q40">
            <v>3.105</v>
          </cell>
          <cell r="T40">
            <v>4.7649999999999997</v>
          </cell>
          <cell r="U40">
            <v>5.4390000000000001</v>
          </cell>
          <cell r="V40">
            <v>4.7649999999999997</v>
          </cell>
          <cell r="W40">
            <v>476499.99999999994</v>
          </cell>
          <cell r="X40">
            <v>476499.99999999994</v>
          </cell>
          <cell r="Z40" t="str">
            <v>N/A</v>
          </cell>
          <cell r="AA40" t="str">
            <v>N/A</v>
          </cell>
          <cell r="AB40" t="str">
            <v>N/A</v>
          </cell>
          <cell r="AC40" t="str">
            <v>N/A</v>
          </cell>
          <cell r="AH40" t="str">
            <v>N/A</v>
          </cell>
          <cell r="AI40" t="str">
            <v>N/A</v>
          </cell>
          <cell r="AJ40" t="str">
            <v>N/A</v>
          </cell>
          <cell r="AK40" t="str">
            <v>N/A</v>
          </cell>
        </row>
        <row r="41">
          <cell r="A41" t="str">
            <v>Oregon</v>
          </cell>
          <cell r="B41" t="str">
            <v>OR</v>
          </cell>
          <cell r="C41" t="str">
            <v>NEEA</v>
          </cell>
          <cell r="D41">
            <v>562181</v>
          </cell>
          <cell r="E41">
            <v>468346.14299999998</v>
          </cell>
          <cell r="F41">
            <v>521476.364</v>
          </cell>
          <cell r="G41">
            <v>79703.563815996094</v>
          </cell>
          <cell r="H41">
            <v>537330.5665555069</v>
          </cell>
          <cell r="I41">
            <v>619808</v>
          </cell>
          <cell r="J41">
            <v>510134</v>
          </cell>
          <cell r="K41">
            <v>574822</v>
          </cell>
          <cell r="L41">
            <v>74801</v>
          </cell>
          <cell r="M41">
            <v>574167.3913353784</v>
          </cell>
          <cell r="N41" t="str">
            <v>&lt;Includes 50,512 of C&amp;S</v>
          </cell>
          <cell r="O41">
            <v>6.7175219999999998</v>
          </cell>
          <cell r="P41">
            <v>7.6153380000000004</v>
          </cell>
          <cell r="Q41">
            <v>6.7175219999999998</v>
          </cell>
          <cell r="T41">
            <v>6.8</v>
          </cell>
          <cell r="U41">
            <v>7.6</v>
          </cell>
          <cell r="V41">
            <v>6.8</v>
          </cell>
          <cell r="W41">
            <v>680000</v>
          </cell>
          <cell r="X41">
            <v>680000</v>
          </cell>
          <cell r="AN41">
            <v>0</v>
          </cell>
        </row>
        <row r="42">
          <cell r="A42" t="str">
            <v>Pennsylvania</v>
          </cell>
          <cell r="B42" t="str">
            <v>PA</v>
          </cell>
          <cell r="C42" t="str">
            <v>NEEP</v>
          </cell>
          <cell r="D42">
            <v>1046969</v>
          </cell>
          <cell r="E42">
            <v>1058768</v>
          </cell>
          <cell r="F42">
            <v>1515277</v>
          </cell>
          <cell r="H42">
            <v>1058768</v>
          </cell>
          <cell r="I42">
            <v>1260325</v>
          </cell>
          <cell r="J42">
            <v>797448</v>
          </cell>
          <cell r="K42">
            <v>1057159</v>
          </cell>
          <cell r="M42">
            <v>797448</v>
          </cell>
          <cell r="O42" t="str">
            <v>N/A</v>
          </cell>
          <cell r="P42">
            <v>0.873</v>
          </cell>
          <cell r="Q42">
            <v>0.76214285714285712</v>
          </cell>
          <cell r="T42">
            <v>0.17757999999999999</v>
          </cell>
          <cell r="U42">
            <v>0.89930999999999994</v>
          </cell>
          <cell r="V42">
            <v>0.80707307692307695</v>
          </cell>
          <cell r="W42">
            <v>80707.307692307688</v>
          </cell>
          <cell r="X42">
            <v>80707.307692307688</v>
          </cell>
          <cell r="Z42" t="str">
            <v>N/A</v>
          </cell>
          <cell r="AA42" t="str">
            <v>N/A</v>
          </cell>
          <cell r="AB42" t="str">
            <v>N/A</v>
          </cell>
          <cell r="AC42" t="str">
            <v>N/A</v>
          </cell>
          <cell r="AF42">
            <v>0</v>
          </cell>
          <cell r="AG42" t="str">
            <v>N/A</v>
          </cell>
          <cell r="AH42" t="str">
            <v>N/A</v>
          </cell>
          <cell r="AI42" t="str">
            <v>N/A</v>
          </cell>
          <cell r="AJ42" t="str">
            <v>N/A</v>
          </cell>
          <cell r="AK42" t="str">
            <v>N/A</v>
          </cell>
          <cell r="AN42">
            <v>0</v>
          </cell>
          <cell r="AO42" t="str">
            <v>N/A</v>
          </cell>
          <cell r="AV42">
            <v>0</v>
          </cell>
          <cell r="AW42" t="str">
            <v>N/A</v>
          </cell>
        </row>
        <row r="43">
          <cell r="A43" t="str">
            <v>Rhode Island</v>
          </cell>
          <cell r="B43" t="str">
            <v>RI</v>
          </cell>
          <cell r="C43" t="str">
            <v>NEEP</v>
          </cell>
          <cell r="D43">
            <v>250388</v>
          </cell>
          <cell r="E43">
            <v>214329</v>
          </cell>
          <cell r="H43">
            <v>214329</v>
          </cell>
          <cell r="I43">
            <v>234076</v>
          </cell>
          <cell r="J43">
            <v>232032</v>
          </cell>
          <cell r="M43">
            <v>232032</v>
          </cell>
          <cell r="N43" t="str">
            <v>&lt;They have a weird note about line losses</v>
          </cell>
          <cell r="O43">
            <v>4.1782000000000004</v>
          </cell>
          <cell r="Q43">
            <v>4.1782000000000004</v>
          </cell>
          <cell r="T43">
            <v>4.5999999999999996</v>
          </cell>
          <cell r="V43">
            <v>4.5999999999999996</v>
          </cell>
          <cell r="W43">
            <v>459999.99999999994</v>
          </cell>
          <cell r="X43">
            <v>459999.99999999994</v>
          </cell>
          <cell r="Z43" t="str">
            <v>N/A</v>
          </cell>
          <cell r="AA43" t="str">
            <v>N/A</v>
          </cell>
          <cell r="AB43" t="str">
            <v>N/A</v>
          </cell>
          <cell r="AC43" t="str">
            <v>N/A</v>
          </cell>
          <cell r="AH43" t="str">
            <v>N/A</v>
          </cell>
          <cell r="AI43" t="str">
            <v>N/A</v>
          </cell>
          <cell r="AJ43" t="str">
            <v>N/A</v>
          </cell>
          <cell r="AK43" t="str">
            <v>N/A</v>
          </cell>
          <cell r="AP43" t="str">
            <v>N/A</v>
          </cell>
          <cell r="AQ43" t="str">
            <v>N/A</v>
          </cell>
          <cell r="AR43" t="str">
            <v>N/A</v>
          </cell>
          <cell r="AS43" t="str">
            <v>N/A</v>
          </cell>
        </row>
        <row r="44">
          <cell r="A44" t="str">
            <v>South Carolina</v>
          </cell>
          <cell r="B44" t="str">
            <v>SC</v>
          </cell>
          <cell r="C44" t="str">
            <v>SEEA</v>
          </cell>
          <cell r="D44">
            <v>352299</v>
          </cell>
          <cell r="H44">
            <v>304919.15631637065</v>
          </cell>
          <cell r="I44">
            <v>1089888</v>
          </cell>
          <cell r="M44">
            <v>304919.15631637065</v>
          </cell>
          <cell r="Q44">
            <v>0</v>
          </cell>
          <cell r="V44">
            <v>0</v>
          </cell>
          <cell r="W44">
            <v>0</v>
          </cell>
          <cell r="X44">
            <v>0</v>
          </cell>
        </row>
        <row r="45">
          <cell r="A45" t="str">
            <v>South Dakota</v>
          </cell>
          <cell r="B45" t="str">
            <v>SD</v>
          </cell>
          <cell r="C45" t="str">
            <v>MEEA</v>
          </cell>
          <cell r="D45">
            <v>23467</v>
          </cell>
          <cell r="E45" t="str">
            <v>N/A</v>
          </cell>
          <cell r="F45">
            <v>41257</v>
          </cell>
          <cell r="H45">
            <v>35708.445474283224</v>
          </cell>
          <cell r="I45">
            <v>31410</v>
          </cell>
          <cell r="K45">
            <v>36715</v>
          </cell>
          <cell r="M45">
            <v>29936.95444769043</v>
          </cell>
          <cell r="N45" t="str">
            <v>&lt;Includes DR</v>
          </cell>
          <cell r="O45" t="str">
            <v>N/A</v>
          </cell>
          <cell r="P45">
            <v>0.7</v>
          </cell>
          <cell r="Q45">
            <v>0.61111111111111105</v>
          </cell>
          <cell r="U45">
            <v>0.4</v>
          </cell>
          <cell r="V45">
            <v>0.35897435897435903</v>
          </cell>
          <cell r="W45">
            <v>35897.435897435906</v>
          </cell>
          <cell r="X45">
            <v>35897.435897435906</v>
          </cell>
          <cell r="Z45" t="str">
            <v>N/A</v>
          </cell>
          <cell r="AA45" t="str">
            <v>N/A</v>
          </cell>
          <cell r="AB45" t="str">
            <v>N/A</v>
          </cell>
          <cell r="AC45" t="str">
            <v>N/A</v>
          </cell>
          <cell r="AH45" t="str">
            <v>N/A</v>
          </cell>
          <cell r="AI45" t="str">
            <v>N/A</v>
          </cell>
          <cell r="AJ45" t="str">
            <v>N/A</v>
          </cell>
          <cell r="AK45" t="str">
            <v>N/A</v>
          </cell>
          <cell r="AP45" t="str">
            <v>N/A</v>
          </cell>
          <cell r="AQ45" t="str">
            <v>N/A</v>
          </cell>
          <cell r="AR45" t="str">
            <v>N/A</v>
          </cell>
          <cell r="AS45" t="str">
            <v>N/A</v>
          </cell>
        </row>
        <row r="46">
          <cell r="A46" t="str">
            <v>Tennessee</v>
          </cell>
          <cell r="B46" t="str">
            <v>TN</v>
          </cell>
          <cell r="C46" t="str">
            <v>SEEA</v>
          </cell>
          <cell r="D46">
            <v>226798</v>
          </cell>
          <cell r="G46">
            <v>219442.03818567999</v>
          </cell>
          <cell r="H46">
            <v>189929.80719196575</v>
          </cell>
          <cell r="I46">
            <v>219443</v>
          </cell>
          <cell r="L46">
            <v>209512</v>
          </cell>
          <cell r="M46">
            <v>189929.80719196575</v>
          </cell>
          <cell r="Q46">
            <v>0</v>
          </cell>
          <cell r="V46">
            <v>0</v>
          </cell>
          <cell r="W46">
            <v>0</v>
          </cell>
          <cell r="X46">
            <v>0</v>
          </cell>
        </row>
        <row r="47">
          <cell r="A47" t="str">
            <v>Texas</v>
          </cell>
          <cell r="B47" t="str">
            <v>TX</v>
          </cell>
          <cell r="C47" t="str">
            <v>SPEER</v>
          </cell>
          <cell r="D47">
            <v>903120</v>
          </cell>
          <cell r="F47">
            <v>595115.07999999996</v>
          </cell>
          <cell r="G47">
            <v>225351</v>
          </cell>
          <cell r="H47">
            <v>740430.48675627634</v>
          </cell>
          <cell r="I47">
            <v>882111</v>
          </cell>
          <cell r="K47">
            <v>935568</v>
          </cell>
          <cell r="M47">
            <v>800892.92743221705</v>
          </cell>
          <cell r="Q47">
            <v>0</v>
          </cell>
          <cell r="V47">
            <v>0</v>
          </cell>
          <cell r="W47">
            <v>0</v>
          </cell>
          <cell r="X47">
            <v>0</v>
          </cell>
          <cell r="Z47" t="str">
            <v>N/A</v>
          </cell>
          <cell r="AA47" t="str">
            <v>N/A</v>
          </cell>
          <cell r="AB47" t="str">
            <v>N/A</v>
          </cell>
          <cell r="AC47" t="str">
            <v>N/A</v>
          </cell>
          <cell r="AH47" t="str">
            <v>N/A</v>
          </cell>
          <cell r="AI47" t="str">
            <v>N/A</v>
          </cell>
          <cell r="AJ47" t="str">
            <v>N/A</v>
          </cell>
          <cell r="AK47" t="str">
            <v>N/A</v>
          </cell>
          <cell r="AP47" t="str">
            <v>N/A</v>
          </cell>
          <cell r="AQ47" t="str">
            <v>N/A</v>
          </cell>
          <cell r="AR47" t="str">
            <v>N/A</v>
          </cell>
          <cell r="AS47" t="str">
            <v>N/A</v>
          </cell>
        </row>
        <row r="48">
          <cell r="A48" t="str">
            <v>Utah</v>
          </cell>
          <cell r="B48" t="str">
            <v>UT</v>
          </cell>
          <cell r="C48" t="str">
            <v>SWEEP</v>
          </cell>
          <cell r="D48">
            <v>229573</v>
          </cell>
          <cell r="E48">
            <v>232299</v>
          </cell>
          <cell r="F48">
            <v>308497</v>
          </cell>
          <cell r="H48">
            <v>232299</v>
          </cell>
          <cell r="I48">
            <v>297830</v>
          </cell>
          <cell r="J48">
            <v>254907</v>
          </cell>
          <cell r="K48">
            <v>343650</v>
          </cell>
          <cell r="M48">
            <v>254907</v>
          </cell>
          <cell r="N48" t="str">
            <v>&lt;Includes some C&amp;S but no figure given</v>
          </cell>
          <cell r="O48">
            <v>8.27</v>
          </cell>
          <cell r="P48">
            <v>10.3375</v>
          </cell>
          <cell r="Q48">
            <v>8.27</v>
          </cell>
          <cell r="T48">
            <v>8.9</v>
          </cell>
          <cell r="V48">
            <v>8.9</v>
          </cell>
          <cell r="W48">
            <v>890000</v>
          </cell>
          <cell r="X48">
            <v>890000</v>
          </cell>
          <cell r="Z48" t="str">
            <v>N/A</v>
          </cell>
          <cell r="AA48" t="str">
            <v>N/A</v>
          </cell>
          <cell r="AB48" t="str">
            <v>N/A</v>
          </cell>
          <cell r="AC48" t="str">
            <v>N/A</v>
          </cell>
          <cell r="AH48" t="str">
            <v>N/A</v>
          </cell>
          <cell r="AI48" t="str">
            <v>N/A</v>
          </cell>
          <cell r="AJ48" t="str">
            <v>N/A</v>
          </cell>
          <cell r="AK48" t="str">
            <v>N/A</v>
          </cell>
          <cell r="AP48" t="str">
            <v>N/A</v>
          </cell>
          <cell r="AQ48" t="str">
            <v>N/A</v>
          </cell>
          <cell r="AR48" t="str">
            <v>N/A</v>
          </cell>
          <cell r="AS48" t="str">
            <v>N/A</v>
          </cell>
        </row>
        <row r="49">
          <cell r="A49" t="str">
            <v>Vermont</v>
          </cell>
          <cell r="B49" t="str">
            <v>VT</v>
          </cell>
          <cell r="C49" t="str">
            <v>NEEP</v>
          </cell>
          <cell r="D49">
            <v>111151</v>
          </cell>
          <cell r="E49">
            <v>138318</v>
          </cell>
          <cell r="H49">
            <v>138318</v>
          </cell>
          <cell r="I49">
            <v>135683</v>
          </cell>
          <cell r="J49">
            <v>183722</v>
          </cell>
          <cell r="M49">
            <v>183722</v>
          </cell>
          <cell r="O49">
            <v>0.75522</v>
          </cell>
          <cell r="Q49">
            <v>0.75522</v>
          </cell>
          <cell r="T49">
            <v>0.7</v>
          </cell>
          <cell r="U49">
            <v>0.7</v>
          </cell>
          <cell r="V49">
            <v>0.7</v>
          </cell>
          <cell r="W49">
            <v>70000</v>
          </cell>
          <cell r="X49">
            <v>287410</v>
          </cell>
          <cell r="Z49" t="str">
            <v>N/A</v>
          </cell>
          <cell r="AA49" t="str">
            <v>N/A</v>
          </cell>
          <cell r="AB49" t="str">
            <v>N/A</v>
          </cell>
          <cell r="AC49" t="str">
            <v>N/A</v>
          </cell>
          <cell r="AE49">
            <v>124584</v>
          </cell>
          <cell r="AF49">
            <v>217410</v>
          </cell>
          <cell r="AH49" t="str">
            <v>N/A</v>
          </cell>
          <cell r="AI49" t="str">
            <v>N/A</v>
          </cell>
          <cell r="AJ49" t="str">
            <v>N/A</v>
          </cell>
          <cell r="AK49" t="str">
            <v>N/A</v>
          </cell>
          <cell r="AP49">
            <v>0.5</v>
          </cell>
          <cell r="AQ49" t="str">
            <v>N/A</v>
          </cell>
          <cell r="AR49">
            <v>0.5</v>
          </cell>
          <cell r="AS49" t="str">
            <v>N/A</v>
          </cell>
        </row>
        <row r="50">
          <cell r="A50" t="str">
            <v>Virginia</v>
          </cell>
          <cell r="B50" t="str">
            <v>VA</v>
          </cell>
          <cell r="C50" t="str">
            <v>SEEA</v>
          </cell>
          <cell r="D50">
            <v>115027</v>
          </cell>
          <cell r="G50">
            <v>1188.13276898</v>
          </cell>
          <cell r="H50">
            <v>99557.295915126553</v>
          </cell>
          <cell r="I50">
            <v>231776</v>
          </cell>
          <cell r="L50">
            <v>635.1</v>
          </cell>
          <cell r="M50">
            <v>99557.295915126553</v>
          </cell>
          <cell r="Q50">
            <v>0</v>
          </cell>
          <cell r="V50">
            <v>0</v>
          </cell>
          <cell r="W50">
            <v>0</v>
          </cell>
          <cell r="X50">
            <v>0</v>
          </cell>
        </row>
        <row r="51">
          <cell r="A51" t="str">
            <v>Washington</v>
          </cell>
          <cell r="B51" t="str">
            <v>WA</v>
          </cell>
          <cell r="C51" t="str">
            <v>NEEA</v>
          </cell>
          <cell r="D51">
            <v>862551</v>
          </cell>
          <cell r="E51">
            <v>964707</v>
          </cell>
          <cell r="G51">
            <v>454514.52161895402</v>
          </cell>
          <cell r="H51">
            <v>1358094.9587100453</v>
          </cell>
          <cell r="I51">
            <v>949785</v>
          </cell>
          <cell r="K51">
            <v>934769</v>
          </cell>
          <cell r="L51">
            <v>461886</v>
          </cell>
          <cell r="M51">
            <v>1195606.4247204298</v>
          </cell>
          <cell r="N51" t="str">
            <v>&lt;At least 3/4 at meter, some gen. Excludes utilities with fewer than 25,000 retail customers, who account for about 15 percent of total retail load.</v>
          </cell>
          <cell r="O51">
            <v>5.7651789999999998</v>
          </cell>
          <cell r="Q51">
            <v>5.7651789999999998</v>
          </cell>
          <cell r="S51" t="str">
            <v>Includes only IOUs</v>
          </cell>
          <cell r="U51">
            <v>5.61</v>
          </cell>
          <cell r="V51">
            <v>5.0346153846153854</v>
          </cell>
          <cell r="W51">
            <v>503461.53846153856</v>
          </cell>
          <cell r="X51">
            <v>503461.53846153856</v>
          </cell>
        </row>
        <row r="52">
          <cell r="A52" t="str">
            <v>West Virginia</v>
          </cell>
          <cell r="B52" t="str">
            <v>WV</v>
          </cell>
          <cell r="C52" t="str">
            <v>No affiliation</v>
          </cell>
          <cell r="D52">
            <v>84920</v>
          </cell>
          <cell r="E52">
            <v>57925</v>
          </cell>
          <cell r="F52">
            <v>74879</v>
          </cell>
          <cell r="H52">
            <v>57925</v>
          </cell>
          <cell r="I52">
            <v>74877</v>
          </cell>
          <cell r="J52">
            <v>69770</v>
          </cell>
          <cell r="K52">
            <v>102011</v>
          </cell>
          <cell r="M52">
            <v>69770</v>
          </cell>
          <cell r="O52" t="str">
            <v>-</v>
          </cell>
          <cell r="P52" t="str">
            <v>-</v>
          </cell>
          <cell r="Q52">
            <v>0</v>
          </cell>
          <cell r="T52">
            <v>0</v>
          </cell>
          <cell r="U52">
            <v>0</v>
          </cell>
          <cell r="V52">
            <v>0</v>
          </cell>
          <cell r="W52">
            <v>0</v>
          </cell>
          <cell r="X52">
            <v>0</v>
          </cell>
          <cell r="Z52" t="str">
            <v>N/A</v>
          </cell>
          <cell r="AA52" t="str">
            <v>N/A</v>
          </cell>
          <cell r="AB52" t="str">
            <v>N/A</v>
          </cell>
          <cell r="AC52" t="str">
            <v>N/A</v>
          </cell>
          <cell r="AH52" t="str">
            <v>N/A</v>
          </cell>
          <cell r="AI52" t="str">
            <v>N/A</v>
          </cell>
          <cell r="AJ52" t="str">
            <v>N/A</v>
          </cell>
          <cell r="AK52" t="str">
            <v>N/A</v>
          </cell>
          <cell r="AP52" t="str">
            <v>N/A</v>
          </cell>
          <cell r="AQ52" t="str">
            <v>N/A</v>
          </cell>
          <cell r="AR52" t="str">
            <v>N/A</v>
          </cell>
          <cell r="AS52" t="str">
            <v>N/A</v>
          </cell>
        </row>
        <row r="53">
          <cell r="A53" t="str">
            <v>Wisconsin</v>
          </cell>
          <cell r="B53" t="str">
            <v>WI</v>
          </cell>
          <cell r="C53" t="str">
            <v>MEEA</v>
          </cell>
          <cell r="D53">
            <v>698325</v>
          </cell>
          <cell r="E53">
            <v>424177</v>
          </cell>
          <cell r="F53">
            <v>596652</v>
          </cell>
          <cell r="H53">
            <v>424177</v>
          </cell>
          <cell r="I53">
            <v>636921</v>
          </cell>
          <cell r="J53">
            <v>460743</v>
          </cell>
          <cell r="K53">
            <v>696954</v>
          </cell>
          <cell r="M53">
            <v>460743</v>
          </cell>
          <cell r="O53">
            <v>19.2</v>
          </cell>
          <cell r="P53">
            <v>25.9</v>
          </cell>
          <cell r="Q53">
            <v>19.2</v>
          </cell>
          <cell r="T53">
            <v>13.6</v>
          </cell>
          <cell r="U53">
            <v>18.399999999999999</v>
          </cell>
          <cell r="V53">
            <v>13.6</v>
          </cell>
          <cell r="W53">
            <v>1360000</v>
          </cell>
          <cell r="X53">
            <v>1360000</v>
          </cell>
          <cell r="Z53" t="str">
            <v>N/A</v>
          </cell>
          <cell r="AA53" t="str">
            <v>N/A</v>
          </cell>
          <cell r="AB53" t="str">
            <v>N/A</v>
          </cell>
          <cell r="AC53" t="str">
            <v>N/A</v>
          </cell>
          <cell r="AH53" t="str">
            <v>N/A</v>
          </cell>
          <cell r="AI53" t="str">
            <v>N/A</v>
          </cell>
          <cell r="AJ53" t="str">
            <v>N/A</v>
          </cell>
          <cell r="AK53" t="str">
            <v>N/A</v>
          </cell>
          <cell r="AP53" t="str">
            <v>N/A</v>
          </cell>
          <cell r="AQ53" t="str">
            <v>N/A</v>
          </cell>
          <cell r="AR53" t="str">
            <v>N/A</v>
          </cell>
          <cell r="AS53" t="str">
            <v>N/A</v>
          </cell>
        </row>
        <row r="54">
          <cell r="A54" t="str">
            <v>Wyoming</v>
          </cell>
          <cell r="B54" t="str">
            <v>WY</v>
          </cell>
          <cell r="C54" t="str">
            <v>SWEEP</v>
          </cell>
          <cell r="D54">
            <v>34763</v>
          </cell>
          <cell r="E54">
            <v>41264.9</v>
          </cell>
          <cell r="G54">
            <v>6691.9970300000004</v>
          </cell>
          <cell r="H54">
            <v>47056.906473078998</v>
          </cell>
          <cell r="I54">
            <v>43289</v>
          </cell>
          <cell r="J54">
            <v>40868.038999999997</v>
          </cell>
          <cell r="L54">
            <v>5406</v>
          </cell>
          <cell r="M54">
            <v>46274.038999999997</v>
          </cell>
          <cell r="Q54">
            <v>0</v>
          </cell>
          <cell r="V54">
            <v>0</v>
          </cell>
          <cell r="W54">
            <v>0</v>
          </cell>
          <cell r="X54">
            <v>0</v>
          </cell>
        </row>
        <row r="55">
          <cell r="A55" t="str">
            <v>Virgin Islands</v>
          </cell>
          <cell r="B55" t="str">
            <v>USVI</v>
          </cell>
          <cell r="H55">
            <v>0</v>
          </cell>
          <cell r="I55" t="str">
            <v>-</v>
          </cell>
          <cell r="M55">
            <v>0</v>
          </cell>
          <cell r="V55">
            <v>0</v>
          </cell>
          <cell r="W55">
            <v>0</v>
          </cell>
          <cell r="X55">
            <v>0</v>
          </cell>
        </row>
        <row r="56">
          <cell r="A56" t="str">
            <v>Puerto Rico</v>
          </cell>
          <cell r="B56" t="str">
            <v>PR</v>
          </cell>
          <cell r="H56">
            <v>0</v>
          </cell>
          <cell r="I56" t="str">
            <v>-</v>
          </cell>
          <cell r="M56">
            <v>0</v>
          </cell>
          <cell r="V56">
            <v>0</v>
          </cell>
          <cell r="W56">
            <v>0</v>
          </cell>
          <cell r="X56">
            <v>0</v>
          </cell>
        </row>
        <row r="57">
          <cell r="A57" t="str">
            <v>Guam</v>
          </cell>
          <cell r="B57" t="str">
            <v>GU</v>
          </cell>
          <cell r="H57">
            <v>0</v>
          </cell>
          <cell r="I57" t="str">
            <v>-</v>
          </cell>
          <cell r="M57">
            <v>0</v>
          </cell>
          <cell r="V57">
            <v>0</v>
          </cell>
          <cell r="W57">
            <v>0</v>
          </cell>
          <cell r="X57">
            <v>0</v>
          </cell>
        </row>
        <row r="58">
          <cell r="A58" t="str">
            <v>BPA &amp; NEEA</v>
          </cell>
          <cell r="B58" t="str">
            <v>BPA/NEEA</v>
          </cell>
          <cell r="C58" t="str">
            <v>N/A</v>
          </cell>
        </row>
        <row r="59">
          <cell r="N59" t="str">
            <v>increase over 2016</v>
          </cell>
        </row>
        <row r="60">
          <cell r="A60" t="str">
            <v>U.S. Total</v>
          </cell>
          <cell r="H60">
            <v>25417008.368823439</v>
          </cell>
          <cell r="M60">
            <v>27274907.915814064</v>
          </cell>
          <cell r="N60">
            <v>7.3096704381209923E-2</v>
          </cell>
          <cell r="Q60">
            <v>340.8883424399279</v>
          </cell>
          <cell r="V60">
            <v>360.76254415755915</v>
          </cell>
        </row>
      </sheetData>
      <sheetData sheetId="4"/>
      <sheetData sheetId="5"/>
      <sheetData sheetId="6"/>
      <sheetData sheetId="7"/>
      <sheetData sheetId="8"/>
      <sheetData sheetId="9"/>
      <sheetData sheetId="10"/>
      <sheetData sheetId="11"/>
      <sheetData sheetId="12"/>
      <sheetData sheetId="13">
        <row r="1">
          <cell r="B1" t="str">
            <v>2018 State</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pa.gov/automotive-trends/highlights-automotive-trends-repor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theicct.org/info-tools/global-passenger-vehicle-standard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ia.gov/outlooks/aeo/data/browse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afdc.energy.gov/data/1031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afdc.energy.gov/data/search?q=ev+availabilit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tlasevhub.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fdc.energy.gov/fuels/electricity_locations.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fhwa.dot.gov/policyinformation/travel_monitoring/tvt.cf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nfo.ornl.gov/sites/publications/Files/Pub1040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C9DE-5B1B-40B2-83C4-6C16FAA728D7}">
  <dimension ref="A1:M56"/>
  <sheetViews>
    <sheetView topLeftCell="A7" zoomScaleNormal="100" workbookViewId="0">
      <selection activeCell="C22" sqref="C22"/>
    </sheetView>
  </sheetViews>
  <sheetFormatPr defaultRowHeight="15" x14ac:dyDescent="0.25"/>
  <cols>
    <col min="1" max="1" width="10.85546875" customWidth="1"/>
    <col min="2" max="3" width="10.28515625" customWidth="1"/>
    <col min="4" max="5" width="7.7109375" customWidth="1"/>
    <col min="6" max="7" width="9.28515625" customWidth="1"/>
    <col min="9" max="9" width="11.7109375" style="9" customWidth="1"/>
    <col min="10" max="10" width="9" style="9" customWidth="1"/>
    <col min="11" max="11" width="11.5703125" style="9" customWidth="1"/>
    <col min="12" max="12" width="9.85546875" style="9" customWidth="1"/>
    <col min="13" max="13" width="9.5703125" style="9" customWidth="1"/>
  </cols>
  <sheetData>
    <row r="1" spans="1:13" x14ac:dyDescent="0.25">
      <c r="A1" s="95" t="s">
        <v>198</v>
      </c>
      <c r="B1" t="s">
        <v>202</v>
      </c>
      <c r="I1"/>
      <c r="J1"/>
      <c r="K1"/>
      <c r="L1"/>
      <c r="M1"/>
    </row>
    <row r="2" spans="1:13" x14ac:dyDescent="0.25">
      <c r="A2" s="95" t="s">
        <v>199</v>
      </c>
      <c r="B2" s="1" t="s">
        <v>203</v>
      </c>
      <c r="C2" s="1"/>
      <c r="D2" s="1"/>
      <c r="I2"/>
      <c r="J2"/>
      <c r="K2"/>
      <c r="L2"/>
      <c r="M2"/>
    </row>
    <row r="3" spans="1:13" x14ac:dyDescent="0.25">
      <c r="A3" s="95" t="s">
        <v>200</v>
      </c>
      <c r="B3" t="s">
        <v>204</v>
      </c>
      <c r="I3"/>
      <c r="J3"/>
      <c r="K3"/>
      <c r="L3"/>
      <c r="M3"/>
    </row>
    <row r="4" spans="1:13" x14ac:dyDescent="0.25">
      <c r="I4"/>
      <c r="J4"/>
      <c r="K4"/>
      <c r="L4"/>
      <c r="M4"/>
    </row>
    <row r="5" spans="1:13" s="97" customFormat="1" ht="13.5" customHeight="1" x14ac:dyDescent="0.25">
      <c r="A5" s="96" t="s">
        <v>201</v>
      </c>
    </row>
    <row r="6" spans="1:13" s="99" customFormat="1" ht="13.5" customHeight="1" x14ac:dyDescent="0.25">
      <c r="A6" s="98"/>
    </row>
    <row r="7" spans="1:13" x14ac:dyDescent="0.25">
      <c r="A7" s="130" t="s">
        <v>122</v>
      </c>
      <c r="B7" s="131"/>
      <c r="C7" s="131"/>
      <c r="D7" s="131"/>
      <c r="E7" s="131"/>
      <c r="F7" s="131"/>
      <c r="G7" s="131"/>
      <c r="H7" s="9"/>
      <c r="I7" s="94" t="s">
        <v>132</v>
      </c>
      <c r="J7" s="94"/>
      <c r="K7" s="94"/>
      <c r="L7" s="94"/>
      <c r="M7" s="94"/>
    </row>
    <row r="8" spans="1:13" x14ac:dyDescent="0.25">
      <c r="A8" s="22"/>
      <c r="B8" s="9"/>
      <c r="C8" s="93" t="s">
        <v>128</v>
      </c>
      <c r="D8" s="93"/>
      <c r="E8" s="93" t="s">
        <v>128</v>
      </c>
      <c r="F8" s="93"/>
      <c r="G8" s="93" t="s">
        <v>128</v>
      </c>
      <c r="H8" s="9"/>
      <c r="I8" s="33" t="s">
        <v>133</v>
      </c>
      <c r="J8" s="33" t="s">
        <v>134</v>
      </c>
      <c r="K8" s="33" t="s">
        <v>135</v>
      </c>
      <c r="L8" s="33" t="s">
        <v>136</v>
      </c>
      <c r="M8" s="33" t="s">
        <v>137</v>
      </c>
    </row>
    <row r="9" spans="1:13" ht="37.5" thickBot="1" x14ac:dyDescent="0.3">
      <c r="A9" s="23" t="s">
        <v>123</v>
      </c>
      <c r="B9" s="24" t="s">
        <v>124</v>
      </c>
      <c r="C9" s="24" t="s">
        <v>129</v>
      </c>
      <c r="D9" s="24" t="s">
        <v>125</v>
      </c>
      <c r="E9" s="24" t="s">
        <v>130</v>
      </c>
      <c r="F9" s="24" t="s">
        <v>126</v>
      </c>
      <c r="G9" s="24" t="s">
        <v>131</v>
      </c>
      <c r="H9" s="9"/>
      <c r="I9" s="23" t="s">
        <v>138</v>
      </c>
      <c r="J9" s="23" t="s">
        <v>138</v>
      </c>
      <c r="K9" s="23" t="s">
        <v>138</v>
      </c>
      <c r="L9" s="23" t="s">
        <v>138</v>
      </c>
      <c r="M9" s="23" t="s">
        <v>138</v>
      </c>
    </row>
    <row r="10" spans="1:13" x14ac:dyDescent="0.25">
      <c r="A10" s="25">
        <v>1975</v>
      </c>
      <c r="B10" s="25">
        <v>13.1</v>
      </c>
      <c r="C10" s="19">
        <f>(B10-B$10)/B$10</f>
        <v>0</v>
      </c>
      <c r="D10" s="26">
        <v>4060</v>
      </c>
      <c r="E10" s="19">
        <f>(D10-D$10)/D$10</f>
        <v>0</v>
      </c>
      <c r="F10" s="25">
        <v>137</v>
      </c>
      <c r="G10" s="19">
        <f>(F10-F$10)/F$10</f>
        <v>0</v>
      </c>
      <c r="H10" s="9"/>
      <c r="I10" s="34">
        <v>13.5</v>
      </c>
      <c r="J10" s="34">
        <v>11.1</v>
      </c>
      <c r="K10" s="34">
        <v>11</v>
      </c>
      <c r="L10" s="34">
        <v>11.1</v>
      </c>
      <c r="M10" s="34">
        <v>11.9</v>
      </c>
    </row>
    <row r="11" spans="1:13" x14ac:dyDescent="0.25">
      <c r="A11" s="25">
        <v>1976</v>
      </c>
      <c r="B11" s="25">
        <v>14.2</v>
      </c>
      <c r="C11" s="20">
        <f t="shared" ref="C11:C53" si="0">(B11-B$10)/B$10</f>
        <v>8.3969465648854935E-2</v>
      </c>
      <c r="D11" s="26">
        <v>4079</v>
      </c>
      <c r="E11" s="20">
        <f t="shared" ref="E11:E53" si="1">(D11-D$10)/D$10</f>
        <v>4.6798029556650248E-3</v>
      </c>
      <c r="F11" s="25">
        <v>135</v>
      </c>
      <c r="G11" s="20">
        <f t="shared" ref="G11:G53" si="2">(F11-F$10)/F$10</f>
        <v>-1.4598540145985401E-2</v>
      </c>
      <c r="H11" s="9"/>
      <c r="I11" s="35">
        <v>14.9</v>
      </c>
      <c r="J11" s="35">
        <v>10.6</v>
      </c>
      <c r="K11" s="35">
        <v>11.8</v>
      </c>
      <c r="L11" s="35">
        <v>11.8</v>
      </c>
      <c r="M11" s="35">
        <v>12.4</v>
      </c>
    </row>
    <row r="12" spans="1:13" x14ac:dyDescent="0.25">
      <c r="A12" s="25">
        <v>1977</v>
      </c>
      <c r="B12" s="25">
        <v>15.1</v>
      </c>
      <c r="C12" s="20">
        <f t="shared" si="0"/>
        <v>0.15267175572519084</v>
      </c>
      <c r="D12" s="26">
        <v>3982</v>
      </c>
      <c r="E12" s="20">
        <f t="shared" si="1"/>
        <v>-1.9211822660098521E-2</v>
      </c>
      <c r="F12" s="25">
        <v>136</v>
      </c>
      <c r="G12" s="20">
        <f t="shared" si="2"/>
        <v>-7.2992700729927005E-3</v>
      </c>
      <c r="H12" s="9"/>
      <c r="I12" s="35">
        <v>15.6</v>
      </c>
      <c r="J12" s="35">
        <v>12.2</v>
      </c>
      <c r="K12" s="35">
        <v>12.8</v>
      </c>
      <c r="L12" s="35">
        <v>12.5</v>
      </c>
      <c r="M12" s="35">
        <v>13.6</v>
      </c>
    </row>
    <row r="13" spans="1:13" x14ac:dyDescent="0.25">
      <c r="A13" s="25">
        <v>1978</v>
      </c>
      <c r="B13" s="25">
        <v>15.8</v>
      </c>
      <c r="C13" s="20">
        <f t="shared" si="0"/>
        <v>0.20610687022900773</v>
      </c>
      <c r="D13" s="26">
        <v>3715</v>
      </c>
      <c r="E13" s="20">
        <f t="shared" si="1"/>
        <v>-8.4975369458128072E-2</v>
      </c>
      <c r="F13" s="25">
        <v>129</v>
      </c>
      <c r="G13" s="20">
        <f t="shared" si="2"/>
        <v>-5.8394160583941604E-2</v>
      </c>
      <c r="H13" s="9"/>
      <c r="I13" s="35">
        <v>16.899999999999999</v>
      </c>
      <c r="J13" s="35">
        <v>11.6</v>
      </c>
      <c r="K13" s="35">
        <v>12.3</v>
      </c>
      <c r="L13" s="35">
        <v>12.1</v>
      </c>
      <c r="M13" s="35">
        <v>13.3</v>
      </c>
    </row>
    <row r="14" spans="1:13" x14ac:dyDescent="0.25">
      <c r="A14" s="25">
        <v>1979</v>
      </c>
      <c r="B14" s="25">
        <v>15.9</v>
      </c>
      <c r="C14" s="20">
        <f t="shared" si="0"/>
        <v>0.21374045801526723</v>
      </c>
      <c r="D14" s="26">
        <v>3655</v>
      </c>
      <c r="E14" s="20">
        <f t="shared" si="1"/>
        <v>-9.9753694581280791E-2</v>
      </c>
      <c r="F14" s="25">
        <v>124</v>
      </c>
      <c r="G14" s="20">
        <f t="shared" si="2"/>
        <v>-9.4890510948905105E-2</v>
      </c>
      <c r="H14" s="9"/>
      <c r="I14" s="35">
        <v>17.2</v>
      </c>
      <c r="J14" s="35">
        <v>14.3</v>
      </c>
      <c r="K14" s="35">
        <v>10.5</v>
      </c>
      <c r="L14" s="35">
        <v>11.5</v>
      </c>
      <c r="M14" s="35">
        <v>13.2</v>
      </c>
    </row>
    <row r="15" spans="1:13" x14ac:dyDescent="0.25">
      <c r="A15" s="25">
        <v>1980</v>
      </c>
      <c r="B15" s="25">
        <v>19.2</v>
      </c>
      <c r="C15" s="20">
        <f t="shared" si="0"/>
        <v>0.46564885496183206</v>
      </c>
      <c r="D15" s="26">
        <v>3228</v>
      </c>
      <c r="E15" s="20">
        <f t="shared" si="1"/>
        <v>-0.20492610837438424</v>
      </c>
      <c r="F15" s="25">
        <v>104</v>
      </c>
      <c r="G15" s="20">
        <f t="shared" si="2"/>
        <v>-0.24087591240875914</v>
      </c>
      <c r="H15" s="9"/>
      <c r="I15" s="35">
        <v>20</v>
      </c>
      <c r="J15" s="35">
        <v>14.6</v>
      </c>
      <c r="K15" s="35">
        <v>13.2</v>
      </c>
      <c r="L15" s="35">
        <v>14.1</v>
      </c>
      <c r="M15" s="35">
        <v>16.5</v>
      </c>
    </row>
    <row r="16" spans="1:13" x14ac:dyDescent="0.25">
      <c r="A16" s="25">
        <v>1981</v>
      </c>
      <c r="B16" s="25">
        <v>20.5</v>
      </c>
      <c r="C16" s="20">
        <f t="shared" si="0"/>
        <v>0.56488549618320616</v>
      </c>
      <c r="D16" s="26">
        <v>3202</v>
      </c>
      <c r="E16" s="20">
        <f t="shared" si="1"/>
        <v>-0.21133004926108373</v>
      </c>
      <c r="F16" s="25">
        <v>102</v>
      </c>
      <c r="G16" s="20">
        <f t="shared" si="2"/>
        <v>-0.25547445255474455</v>
      </c>
      <c r="H16" s="9"/>
      <c r="I16" s="35">
        <v>21.4</v>
      </c>
      <c r="J16" s="35">
        <v>14.7</v>
      </c>
      <c r="K16" s="35">
        <v>14.3</v>
      </c>
      <c r="L16" s="35">
        <v>14.8</v>
      </c>
      <c r="M16" s="35">
        <v>17.899999999999999</v>
      </c>
    </row>
    <row r="17" spans="1:13" x14ac:dyDescent="0.25">
      <c r="A17" s="25">
        <v>1982</v>
      </c>
      <c r="B17" s="25">
        <v>21.1</v>
      </c>
      <c r="C17" s="20">
        <f t="shared" si="0"/>
        <v>0.61068702290076349</v>
      </c>
      <c r="D17" s="26">
        <v>3202</v>
      </c>
      <c r="E17" s="20">
        <f t="shared" si="1"/>
        <v>-0.21133004926108373</v>
      </c>
      <c r="F17" s="25">
        <v>103</v>
      </c>
      <c r="G17" s="20">
        <f t="shared" si="2"/>
        <v>-0.24817518248175183</v>
      </c>
      <c r="H17" s="9"/>
      <c r="I17" s="35">
        <v>22.2</v>
      </c>
      <c r="J17" s="35">
        <v>19.8</v>
      </c>
      <c r="K17" s="35">
        <v>14.7</v>
      </c>
      <c r="L17" s="35">
        <v>14.7</v>
      </c>
      <c r="M17" s="35">
        <v>18.5</v>
      </c>
    </row>
    <row r="18" spans="1:13" x14ac:dyDescent="0.25">
      <c r="A18" s="25">
        <v>1983</v>
      </c>
      <c r="B18" s="27">
        <v>21</v>
      </c>
      <c r="C18" s="20">
        <f t="shared" si="0"/>
        <v>0.60305343511450382</v>
      </c>
      <c r="D18" s="26">
        <v>3257</v>
      </c>
      <c r="E18" s="20">
        <f t="shared" si="1"/>
        <v>-0.1977832512315271</v>
      </c>
      <c r="F18" s="25">
        <v>107</v>
      </c>
      <c r="G18" s="20">
        <f t="shared" si="2"/>
        <v>-0.21897810218978103</v>
      </c>
      <c r="H18" s="9"/>
      <c r="I18" s="35">
        <v>22.1</v>
      </c>
      <c r="J18" s="35">
        <v>20.7</v>
      </c>
      <c r="K18" s="35">
        <v>15.8</v>
      </c>
      <c r="L18" s="35">
        <v>15.1</v>
      </c>
      <c r="M18" s="35">
        <v>18.899999999999999</v>
      </c>
    </row>
    <row r="19" spans="1:13" x14ac:dyDescent="0.25">
      <c r="A19" s="25">
        <v>1984</v>
      </c>
      <c r="B19" s="27">
        <v>21</v>
      </c>
      <c r="C19" s="20">
        <f t="shared" si="0"/>
        <v>0.60305343511450382</v>
      </c>
      <c r="D19" s="26">
        <v>3262</v>
      </c>
      <c r="E19" s="20">
        <f t="shared" si="1"/>
        <v>-0.19655172413793104</v>
      </c>
      <c r="F19" s="25">
        <v>109</v>
      </c>
      <c r="G19" s="20">
        <f t="shared" si="2"/>
        <v>-0.20437956204379562</v>
      </c>
      <c r="H19" s="9"/>
      <c r="I19" s="35">
        <v>22.4</v>
      </c>
      <c r="J19" s="35">
        <v>19.3</v>
      </c>
      <c r="K19" s="35">
        <v>16.2</v>
      </c>
      <c r="L19" s="35">
        <v>16.100000000000001</v>
      </c>
      <c r="M19" s="35">
        <v>18.3</v>
      </c>
    </row>
    <row r="20" spans="1:13" x14ac:dyDescent="0.25">
      <c r="A20" s="25">
        <v>1985</v>
      </c>
      <c r="B20" s="25">
        <v>21.3</v>
      </c>
      <c r="C20" s="20">
        <f t="shared" si="0"/>
        <v>0.62595419847328249</v>
      </c>
      <c r="D20" s="26">
        <v>3271</v>
      </c>
      <c r="E20" s="20">
        <f t="shared" si="1"/>
        <v>-0.19433497536945812</v>
      </c>
      <c r="F20" s="25">
        <v>114</v>
      </c>
      <c r="G20" s="20">
        <f t="shared" si="2"/>
        <v>-0.16788321167883211</v>
      </c>
      <c r="H20" s="9"/>
      <c r="I20" s="35">
        <v>23</v>
      </c>
      <c r="J20" s="35">
        <v>20.100000000000001</v>
      </c>
      <c r="K20" s="35">
        <v>16.5</v>
      </c>
      <c r="L20" s="35">
        <v>16.5</v>
      </c>
      <c r="M20" s="35">
        <v>18.2</v>
      </c>
    </row>
    <row r="21" spans="1:13" x14ac:dyDescent="0.25">
      <c r="A21" s="25">
        <v>1986</v>
      </c>
      <c r="B21" s="25">
        <v>21.8</v>
      </c>
      <c r="C21" s="20">
        <f t="shared" si="0"/>
        <v>0.66412213740458026</v>
      </c>
      <c r="D21" s="26">
        <v>3238</v>
      </c>
      <c r="E21" s="20">
        <f t="shared" si="1"/>
        <v>-0.20246305418719213</v>
      </c>
      <c r="F21" s="25">
        <v>114</v>
      </c>
      <c r="G21" s="20">
        <f t="shared" si="2"/>
        <v>-0.16788321167883211</v>
      </c>
      <c r="H21" s="9"/>
      <c r="I21" s="35">
        <v>23.7</v>
      </c>
      <c r="J21" s="35">
        <v>18.899999999999999</v>
      </c>
      <c r="K21" s="35">
        <v>17</v>
      </c>
      <c r="L21" s="35">
        <v>17.5</v>
      </c>
      <c r="M21" s="35">
        <v>18.899999999999999</v>
      </c>
    </row>
    <row r="22" spans="1:13" x14ac:dyDescent="0.25">
      <c r="A22" s="25">
        <v>1987</v>
      </c>
      <c r="B22" s="27">
        <v>22</v>
      </c>
      <c r="C22" s="20">
        <f t="shared" si="0"/>
        <v>0.67938931297709926</v>
      </c>
      <c r="D22" s="26">
        <v>3221</v>
      </c>
      <c r="E22" s="20">
        <f t="shared" si="1"/>
        <v>-0.20665024630541873</v>
      </c>
      <c r="F22" s="25">
        <v>118</v>
      </c>
      <c r="G22" s="20">
        <f t="shared" si="2"/>
        <v>-0.13868613138686131</v>
      </c>
      <c r="H22" s="9"/>
      <c r="I22" s="35">
        <v>23.8</v>
      </c>
      <c r="J22" s="35">
        <v>19.399999999999999</v>
      </c>
      <c r="K22" s="35">
        <v>17.3</v>
      </c>
      <c r="L22" s="35">
        <v>17.7</v>
      </c>
      <c r="M22" s="35">
        <v>19</v>
      </c>
    </row>
    <row r="23" spans="1:13" x14ac:dyDescent="0.25">
      <c r="A23" s="25">
        <v>1988</v>
      </c>
      <c r="B23" s="25">
        <v>21.9</v>
      </c>
      <c r="C23" s="20">
        <f t="shared" si="0"/>
        <v>0.67175572519083959</v>
      </c>
      <c r="D23" s="26">
        <v>3283</v>
      </c>
      <c r="E23" s="20">
        <f t="shared" si="1"/>
        <v>-0.19137931034482758</v>
      </c>
      <c r="F23" s="25">
        <v>123</v>
      </c>
      <c r="G23" s="20">
        <f t="shared" si="2"/>
        <v>-0.10218978102189781</v>
      </c>
      <c r="H23" s="9"/>
      <c r="I23" s="35">
        <v>24.1</v>
      </c>
      <c r="J23" s="35">
        <v>19.2</v>
      </c>
      <c r="K23" s="35">
        <v>17</v>
      </c>
      <c r="L23" s="35">
        <v>17.899999999999999</v>
      </c>
      <c r="M23" s="35">
        <v>18.100000000000001</v>
      </c>
    </row>
    <row r="24" spans="1:13" x14ac:dyDescent="0.25">
      <c r="A24" s="25">
        <v>1989</v>
      </c>
      <c r="B24" s="25">
        <v>21.4</v>
      </c>
      <c r="C24" s="20">
        <f t="shared" si="0"/>
        <v>0.63358778625954193</v>
      </c>
      <c r="D24" s="26">
        <v>3351</v>
      </c>
      <c r="E24" s="20">
        <f t="shared" si="1"/>
        <v>-0.17463054187192117</v>
      </c>
      <c r="F24" s="25">
        <v>129</v>
      </c>
      <c r="G24" s="20">
        <f t="shared" si="2"/>
        <v>-5.8394160583941604E-2</v>
      </c>
      <c r="H24" s="9"/>
      <c r="I24" s="35">
        <v>23.7</v>
      </c>
      <c r="J24" s="35">
        <v>19.100000000000001</v>
      </c>
      <c r="K24" s="35">
        <v>16.600000000000001</v>
      </c>
      <c r="L24" s="35">
        <v>17.8</v>
      </c>
      <c r="M24" s="35">
        <v>17.8</v>
      </c>
    </row>
    <row r="25" spans="1:13" x14ac:dyDescent="0.25">
      <c r="A25" s="25">
        <v>1990</v>
      </c>
      <c r="B25" s="25">
        <v>21.2</v>
      </c>
      <c r="C25" s="20">
        <f t="shared" si="0"/>
        <v>0.61832061068702293</v>
      </c>
      <c r="D25" s="26">
        <v>3426</v>
      </c>
      <c r="E25" s="20">
        <f t="shared" si="1"/>
        <v>-0.15615763546798028</v>
      </c>
      <c r="F25" s="25">
        <v>135</v>
      </c>
      <c r="G25" s="20">
        <f t="shared" si="2"/>
        <v>-1.4598540145985401E-2</v>
      </c>
      <c r="H25" s="9"/>
      <c r="I25" s="35">
        <v>23.3</v>
      </c>
      <c r="J25" s="35">
        <v>18.8</v>
      </c>
      <c r="K25" s="35">
        <v>16.399999999999999</v>
      </c>
      <c r="L25" s="35">
        <v>17.8</v>
      </c>
      <c r="M25" s="35">
        <v>17.399999999999999</v>
      </c>
    </row>
    <row r="26" spans="1:13" x14ac:dyDescent="0.25">
      <c r="A26" s="25">
        <v>1991</v>
      </c>
      <c r="B26" s="25">
        <v>21.3</v>
      </c>
      <c r="C26" s="20">
        <f t="shared" si="0"/>
        <v>0.62595419847328249</v>
      </c>
      <c r="D26" s="26">
        <v>3410</v>
      </c>
      <c r="E26" s="20">
        <f t="shared" si="1"/>
        <v>-0.16009852216748768</v>
      </c>
      <c r="F26" s="25">
        <v>138</v>
      </c>
      <c r="G26" s="20">
        <f t="shared" si="2"/>
        <v>7.2992700729927005E-3</v>
      </c>
      <c r="H26" s="9"/>
      <c r="I26" s="35">
        <v>23.4</v>
      </c>
      <c r="J26" s="35">
        <v>18.2</v>
      </c>
      <c r="K26" s="35">
        <v>16.7</v>
      </c>
      <c r="L26" s="35">
        <v>17.899999999999999</v>
      </c>
      <c r="M26" s="35">
        <v>18.2</v>
      </c>
    </row>
    <row r="27" spans="1:13" x14ac:dyDescent="0.25">
      <c r="A27" s="25">
        <v>1992</v>
      </c>
      <c r="B27" s="25">
        <v>20.8</v>
      </c>
      <c r="C27" s="20">
        <f t="shared" si="0"/>
        <v>0.58778625954198482</v>
      </c>
      <c r="D27" s="26">
        <v>3512</v>
      </c>
      <c r="E27" s="20">
        <f t="shared" si="1"/>
        <v>-0.13497536945812807</v>
      </c>
      <c r="F27" s="25">
        <v>145</v>
      </c>
      <c r="G27" s="20">
        <f t="shared" si="2"/>
        <v>5.8394160583941604E-2</v>
      </c>
      <c r="H27" s="9"/>
      <c r="I27" s="35">
        <v>23.1</v>
      </c>
      <c r="J27" s="35">
        <v>17.8</v>
      </c>
      <c r="K27" s="35">
        <v>16.2</v>
      </c>
      <c r="L27" s="35">
        <v>17.899999999999999</v>
      </c>
      <c r="M27" s="35">
        <v>17.5</v>
      </c>
    </row>
    <row r="28" spans="1:13" x14ac:dyDescent="0.25">
      <c r="A28" s="25">
        <v>1993</v>
      </c>
      <c r="B28" s="25">
        <v>20.9</v>
      </c>
      <c r="C28" s="20">
        <f t="shared" si="0"/>
        <v>0.59541984732824416</v>
      </c>
      <c r="D28" s="26">
        <v>3519</v>
      </c>
      <c r="E28" s="20">
        <f t="shared" si="1"/>
        <v>-0.13325123152709359</v>
      </c>
      <c r="F28" s="25">
        <v>147</v>
      </c>
      <c r="G28" s="20">
        <f t="shared" si="2"/>
        <v>7.2992700729927001E-2</v>
      </c>
      <c r="H28" s="9"/>
      <c r="I28" s="35">
        <v>23.5</v>
      </c>
      <c r="J28" s="35">
        <v>17</v>
      </c>
      <c r="K28" s="35">
        <v>16.3</v>
      </c>
      <c r="L28" s="35">
        <v>18.2</v>
      </c>
      <c r="M28" s="35">
        <v>17.600000000000001</v>
      </c>
    </row>
    <row r="29" spans="1:13" x14ac:dyDescent="0.25">
      <c r="A29" s="25">
        <v>1994</v>
      </c>
      <c r="B29" s="25">
        <v>20.399999999999999</v>
      </c>
      <c r="C29" s="20">
        <f t="shared" si="0"/>
        <v>0.55725190839694649</v>
      </c>
      <c r="D29" s="26">
        <v>3603</v>
      </c>
      <c r="E29" s="20">
        <f t="shared" si="1"/>
        <v>-0.11256157635467981</v>
      </c>
      <c r="F29" s="25">
        <v>152</v>
      </c>
      <c r="G29" s="20">
        <f t="shared" si="2"/>
        <v>0.10948905109489052</v>
      </c>
      <c r="H29" s="9"/>
      <c r="I29" s="35">
        <v>23.3</v>
      </c>
      <c r="J29" s="35">
        <v>18</v>
      </c>
      <c r="K29" s="35">
        <v>16</v>
      </c>
      <c r="L29" s="35">
        <v>17.8</v>
      </c>
      <c r="M29" s="35">
        <v>17.399999999999999</v>
      </c>
    </row>
    <row r="30" spans="1:13" x14ac:dyDescent="0.25">
      <c r="A30" s="25">
        <v>1995</v>
      </c>
      <c r="B30" s="25">
        <v>20.5</v>
      </c>
      <c r="C30" s="20">
        <f t="shared" si="0"/>
        <v>0.56488549618320616</v>
      </c>
      <c r="D30" s="26">
        <v>3613</v>
      </c>
      <c r="E30" s="20">
        <f t="shared" si="1"/>
        <v>-0.11009852216748768</v>
      </c>
      <c r="F30" s="25">
        <v>158</v>
      </c>
      <c r="G30" s="20">
        <f t="shared" si="2"/>
        <v>0.15328467153284672</v>
      </c>
      <c r="H30" s="9"/>
      <c r="I30" s="35">
        <v>23.4</v>
      </c>
      <c r="J30" s="35">
        <v>17.8</v>
      </c>
      <c r="K30" s="35">
        <v>16</v>
      </c>
      <c r="L30" s="35">
        <v>18.100000000000001</v>
      </c>
      <c r="M30" s="35">
        <v>16.899999999999999</v>
      </c>
    </row>
    <row r="31" spans="1:13" x14ac:dyDescent="0.25">
      <c r="A31" s="25">
        <v>1996</v>
      </c>
      <c r="B31" s="25">
        <v>20.399999999999999</v>
      </c>
      <c r="C31" s="20">
        <f t="shared" si="0"/>
        <v>0.55725190839694649</v>
      </c>
      <c r="D31" s="26">
        <v>3659</v>
      </c>
      <c r="E31" s="20">
        <f t="shared" si="1"/>
        <v>-9.8768472906403934E-2</v>
      </c>
      <c r="F31" s="25">
        <v>164</v>
      </c>
      <c r="G31" s="20">
        <f t="shared" si="2"/>
        <v>0.19708029197080293</v>
      </c>
      <c r="H31" s="9"/>
      <c r="I31" s="35">
        <v>23.3</v>
      </c>
      <c r="J31" s="35">
        <v>18.399999999999999</v>
      </c>
      <c r="K31" s="35">
        <v>16.2</v>
      </c>
      <c r="L31" s="35">
        <v>18.3</v>
      </c>
      <c r="M31" s="35">
        <v>17.100000000000001</v>
      </c>
    </row>
    <row r="32" spans="1:13" x14ac:dyDescent="0.25">
      <c r="A32" s="25">
        <v>1997</v>
      </c>
      <c r="B32" s="25">
        <v>20.2</v>
      </c>
      <c r="C32" s="20">
        <f t="shared" si="0"/>
        <v>0.5419847328244275</v>
      </c>
      <c r="D32" s="26">
        <v>3727</v>
      </c>
      <c r="E32" s="20">
        <f t="shared" si="1"/>
        <v>-8.2019704433497542E-2</v>
      </c>
      <c r="F32" s="25">
        <v>169</v>
      </c>
      <c r="G32" s="20">
        <f t="shared" si="2"/>
        <v>0.23357664233576642</v>
      </c>
      <c r="H32" s="9"/>
      <c r="I32" s="35">
        <v>23.4</v>
      </c>
      <c r="J32" s="35">
        <v>19.2</v>
      </c>
      <c r="K32" s="35">
        <v>16.100000000000001</v>
      </c>
      <c r="L32" s="35">
        <v>18.2</v>
      </c>
      <c r="M32" s="35">
        <v>16.8</v>
      </c>
    </row>
    <row r="33" spans="1:13" x14ac:dyDescent="0.25">
      <c r="A33" s="25">
        <v>1998</v>
      </c>
      <c r="B33" s="25">
        <v>20.100000000000001</v>
      </c>
      <c r="C33" s="20">
        <f t="shared" si="0"/>
        <v>0.53435114503816805</v>
      </c>
      <c r="D33" s="26">
        <v>3744</v>
      </c>
      <c r="E33" s="20">
        <f t="shared" si="1"/>
        <v>-7.7832512315270941E-2</v>
      </c>
      <c r="F33" s="25">
        <v>171</v>
      </c>
      <c r="G33" s="20">
        <f t="shared" si="2"/>
        <v>0.24817518248175183</v>
      </c>
      <c r="H33" s="9"/>
      <c r="I33" s="35">
        <v>23.4</v>
      </c>
      <c r="J33" s="35">
        <v>18.2</v>
      </c>
      <c r="K33" s="35">
        <v>16.2</v>
      </c>
      <c r="L33" s="35">
        <v>18.7</v>
      </c>
      <c r="M33" s="35">
        <v>17</v>
      </c>
    </row>
    <row r="34" spans="1:13" x14ac:dyDescent="0.25">
      <c r="A34" s="25">
        <v>1999</v>
      </c>
      <c r="B34" s="25">
        <v>19.7</v>
      </c>
      <c r="C34" s="20">
        <f t="shared" si="0"/>
        <v>0.50381679389312972</v>
      </c>
      <c r="D34" s="26">
        <v>3835</v>
      </c>
      <c r="E34" s="20">
        <f t="shared" si="1"/>
        <v>-5.5418719211822662E-2</v>
      </c>
      <c r="F34" s="25">
        <v>179</v>
      </c>
      <c r="G34" s="20">
        <f t="shared" si="2"/>
        <v>0.30656934306569344</v>
      </c>
      <c r="H34" s="9"/>
      <c r="I34" s="35">
        <v>23</v>
      </c>
      <c r="J34" s="35">
        <v>18.5</v>
      </c>
      <c r="K34" s="35">
        <v>16.100000000000001</v>
      </c>
      <c r="L34" s="35">
        <v>18.3</v>
      </c>
      <c r="M34" s="35">
        <v>16.3</v>
      </c>
    </row>
    <row r="35" spans="1:13" x14ac:dyDescent="0.25">
      <c r="A35" s="25">
        <v>2000</v>
      </c>
      <c r="B35" s="25">
        <v>19.8</v>
      </c>
      <c r="C35" s="20">
        <f t="shared" si="0"/>
        <v>0.51145038167938939</v>
      </c>
      <c r="D35" s="26">
        <v>3821</v>
      </c>
      <c r="E35" s="20">
        <f t="shared" si="1"/>
        <v>-5.8866995073891627E-2</v>
      </c>
      <c r="F35" s="25">
        <v>181</v>
      </c>
      <c r="G35" s="20">
        <f t="shared" si="2"/>
        <v>0.32116788321167883</v>
      </c>
      <c r="H35" s="9"/>
      <c r="I35" s="35">
        <v>22.9</v>
      </c>
      <c r="J35" s="35">
        <v>17.899999999999999</v>
      </c>
      <c r="K35" s="35">
        <v>16</v>
      </c>
      <c r="L35" s="35">
        <v>18.600000000000001</v>
      </c>
      <c r="M35" s="35">
        <v>16.7</v>
      </c>
    </row>
    <row r="36" spans="1:13" x14ac:dyDescent="0.25">
      <c r="A36" s="25">
        <v>2001</v>
      </c>
      <c r="B36" s="25">
        <v>19.600000000000001</v>
      </c>
      <c r="C36" s="20">
        <f t="shared" si="0"/>
        <v>0.49618320610687039</v>
      </c>
      <c r="D36" s="26">
        <v>3879</v>
      </c>
      <c r="E36" s="20">
        <f t="shared" si="1"/>
        <v>-4.4581280788177337E-2</v>
      </c>
      <c r="F36" s="25">
        <v>187</v>
      </c>
      <c r="G36" s="20">
        <f t="shared" si="2"/>
        <v>0.36496350364963503</v>
      </c>
      <c r="H36" s="9"/>
      <c r="I36" s="35">
        <v>23</v>
      </c>
      <c r="J36" s="35">
        <v>18.8</v>
      </c>
      <c r="K36" s="35">
        <v>16.399999999999999</v>
      </c>
      <c r="L36" s="35">
        <v>18</v>
      </c>
      <c r="M36" s="35">
        <v>16</v>
      </c>
    </row>
    <row r="37" spans="1:13" x14ac:dyDescent="0.25">
      <c r="A37" s="25">
        <v>2002</v>
      </c>
      <c r="B37" s="25">
        <v>19.5</v>
      </c>
      <c r="C37" s="20">
        <f t="shared" si="0"/>
        <v>0.48854961832061072</v>
      </c>
      <c r="D37" s="26">
        <v>3951</v>
      </c>
      <c r="E37" s="20">
        <f t="shared" si="1"/>
        <v>-2.6847290640394088E-2</v>
      </c>
      <c r="F37" s="25">
        <v>195</v>
      </c>
      <c r="G37" s="20">
        <f t="shared" si="2"/>
        <v>0.42335766423357662</v>
      </c>
      <c r="H37" s="9"/>
      <c r="I37" s="35">
        <v>23.1</v>
      </c>
      <c r="J37" s="35">
        <v>19.3</v>
      </c>
      <c r="K37" s="35">
        <v>16.3</v>
      </c>
      <c r="L37" s="35">
        <v>18.7</v>
      </c>
      <c r="M37" s="35">
        <v>15.8</v>
      </c>
    </row>
    <row r="38" spans="1:13" x14ac:dyDescent="0.25">
      <c r="A38" s="25">
        <v>2003</v>
      </c>
      <c r="B38" s="25">
        <v>19.600000000000001</v>
      </c>
      <c r="C38" s="20">
        <f t="shared" si="0"/>
        <v>0.49618320610687039</v>
      </c>
      <c r="D38" s="26">
        <v>3999</v>
      </c>
      <c r="E38" s="20">
        <f t="shared" si="1"/>
        <v>-1.5024630541871921E-2</v>
      </c>
      <c r="F38" s="25">
        <v>199</v>
      </c>
      <c r="G38" s="20">
        <f t="shared" si="2"/>
        <v>0.45255474452554745</v>
      </c>
      <c r="H38" s="9"/>
      <c r="I38" s="35">
        <v>23.3</v>
      </c>
      <c r="J38" s="35">
        <v>19.899999999999999</v>
      </c>
      <c r="K38" s="35">
        <v>16.399999999999999</v>
      </c>
      <c r="L38" s="35">
        <v>19</v>
      </c>
      <c r="M38" s="35">
        <v>16.100000000000001</v>
      </c>
    </row>
    <row r="39" spans="1:13" x14ac:dyDescent="0.25">
      <c r="A39" s="25">
        <v>2004</v>
      </c>
      <c r="B39" s="25">
        <v>19.3</v>
      </c>
      <c r="C39" s="20">
        <f t="shared" si="0"/>
        <v>0.47328244274809167</v>
      </c>
      <c r="D39" s="26">
        <v>4111</v>
      </c>
      <c r="E39" s="20">
        <f t="shared" si="1"/>
        <v>1.2561576354679803E-2</v>
      </c>
      <c r="F39" s="25">
        <v>211</v>
      </c>
      <c r="G39" s="20">
        <f t="shared" si="2"/>
        <v>0.54014598540145986</v>
      </c>
      <c r="H39" s="9"/>
      <c r="I39" s="35">
        <v>23.1</v>
      </c>
      <c r="J39" s="35">
        <v>20</v>
      </c>
      <c r="K39" s="35">
        <v>16.5</v>
      </c>
      <c r="L39" s="35">
        <v>19.2</v>
      </c>
      <c r="M39" s="35">
        <v>15.7</v>
      </c>
    </row>
    <row r="40" spans="1:13" x14ac:dyDescent="0.25">
      <c r="A40" s="25">
        <v>2005</v>
      </c>
      <c r="B40" s="25">
        <v>19.899999999999999</v>
      </c>
      <c r="C40" s="20">
        <f t="shared" si="0"/>
        <v>0.51908396946564883</v>
      </c>
      <c r="D40" s="26">
        <v>4059</v>
      </c>
      <c r="E40" s="20">
        <f t="shared" si="1"/>
        <v>-2.463054187192118E-4</v>
      </c>
      <c r="F40" s="25">
        <v>209</v>
      </c>
      <c r="G40" s="20">
        <f t="shared" si="2"/>
        <v>0.52554744525547448</v>
      </c>
      <c r="H40" s="9"/>
      <c r="I40" s="35">
        <v>23.5</v>
      </c>
      <c r="J40" s="35">
        <v>20.2</v>
      </c>
      <c r="K40" s="35">
        <v>16.7</v>
      </c>
      <c r="L40" s="35">
        <v>19.3</v>
      </c>
      <c r="M40" s="35">
        <v>15.8</v>
      </c>
    </row>
    <row r="41" spans="1:13" x14ac:dyDescent="0.25">
      <c r="A41" s="25">
        <v>2006</v>
      </c>
      <c r="B41" s="25">
        <v>20.100000000000001</v>
      </c>
      <c r="C41" s="20">
        <f t="shared" si="0"/>
        <v>0.53435114503816805</v>
      </c>
      <c r="D41" s="26">
        <v>4067</v>
      </c>
      <c r="E41" s="20">
        <f t="shared" si="1"/>
        <v>1.7241379310344827E-3</v>
      </c>
      <c r="F41" s="25">
        <v>213</v>
      </c>
      <c r="G41" s="20">
        <f t="shared" si="2"/>
        <v>0.55474452554744524</v>
      </c>
      <c r="H41" s="9"/>
      <c r="I41" s="35">
        <v>23.3</v>
      </c>
      <c r="J41" s="35">
        <v>20.5</v>
      </c>
      <c r="K41" s="35">
        <v>17.2</v>
      </c>
      <c r="L41" s="35">
        <v>19.5</v>
      </c>
      <c r="M41" s="35">
        <v>16.100000000000001</v>
      </c>
    </row>
    <row r="42" spans="1:13" x14ac:dyDescent="0.25">
      <c r="A42" s="25">
        <v>2007</v>
      </c>
      <c r="B42" s="25">
        <v>20.6</v>
      </c>
      <c r="C42" s="20">
        <f t="shared" si="0"/>
        <v>0.57251908396946583</v>
      </c>
      <c r="D42" s="26">
        <v>4093</v>
      </c>
      <c r="E42" s="20">
        <f t="shared" si="1"/>
        <v>8.1280788177339903E-3</v>
      </c>
      <c r="F42" s="25">
        <v>217</v>
      </c>
      <c r="G42" s="20">
        <f t="shared" si="2"/>
        <v>0.58394160583941601</v>
      </c>
      <c r="H42" s="9"/>
      <c r="I42" s="35">
        <v>24.1</v>
      </c>
      <c r="J42" s="35">
        <v>20.6</v>
      </c>
      <c r="K42" s="35">
        <v>17.7</v>
      </c>
      <c r="L42" s="35">
        <v>19.5</v>
      </c>
      <c r="M42" s="35">
        <v>16.2</v>
      </c>
    </row>
    <row r="43" spans="1:13" x14ac:dyDescent="0.25">
      <c r="A43" s="25">
        <v>2008</v>
      </c>
      <c r="B43" s="27">
        <v>21</v>
      </c>
      <c r="C43" s="20">
        <f t="shared" si="0"/>
        <v>0.60305343511450382</v>
      </c>
      <c r="D43" s="26">
        <v>4085</v>
      </c>
      <c r="E43" s="20">
        <f t="shared" si="1"/>
        <v>6.1576354679802959E-3</v>
      </c>
      <c r="F43" s="25">
        <v>219</v>
      </c>
      <c r="G43" s="20">
        <f t="shared" si="2"/>
        <v>0.59854014598540151</v>
      </c>
      <c r="H43" s="9"/>
      <c r="I43" s="35">
        <v>24.3</v>
      </c>
      <c r="J43" s="35">
        <v>21.2</v>
      </c>
      <c r="K43" s="35">
        <v>18.2</v>
      </c>
      <c r="L43" s="35">
        <v>19.8</v>
      </c>
      <c r="M43" s="35">
        <v>16.5</v>
      </c>
    </row>
    <row r="44" spans="1:13" x14ac:dyDescent="0.25">
      <c r="A44" s="25">
        <v>2009</v>
      </c>
      <c r="B44" s="25">
        <v>22.4</v>
      </c>
      <c r="C44" s="20">
        <f t="shared" si="0"/>
        <v>0.70992366412213737</v>
      </c>
      <c r="D44" s="26">
        <v>3914</v>
      </c>
      <c r="E44" s="20">
        <f t="shared" si="1"/>
        <v>-3.5960591133004927E-2</v>
      </c>
      <c r="F44" s="25">
        <v>208</v>
      </c>
      <c r="G44" s="20">
        <f t="shared" si="2"/>
        <v>0.51824817518248179</v>
      </c>
      <c r="H44" s="9"/>
      <c r="I44" s="35">
        <v>25.3</v>
      </c>
      <c r="J44" s="35">
        <v>22</v>
      </c>
      <c r="K44" s="35">
        <v>19.3</v>
      </c>
      <c r="L44" s="35">
        <v>20.100000000000001</v>
      </c>
      <c r="M44" s="35">
        <v>16.899999999999999</v>
      </c>
    </row>
    <row r="45" spans="1:13" x14ac:dyDescent="0.25">
      <c r="A45" s="25">
        <v>2010</v>
      </c>
      <c r="B45" s="25">
        <v>22.6</v>
      </c>
      <c r="C45" s="20">
        <f t="shared" si="0"/>
        <v>0.7251908396946567</v>
      </c>
      <c r="D45" s="26">
        <v>4001</v>
      </c>
      <c r="E45" s="20">
        <f t="shared" si="1"/>
        <v>-1.4532019704433498E-2</v>
      </c>
      <c r="F45" s="25">
        <v>214</v>
      </c>
      <c r="G45" s="20">
        <f t="shared" si="2"/>
        <v>0.56204379562043794</v>
      </c>
      <c r="H45" s="9"/>
      <c r="I45" s="35">
        <v>26.2</v>
      </c>
      <c r="J45" s="35">
        <v>23</v>
      </c>
      <c r="K45" s="35">
        <v>19.7</v>
      </c>
      <c r="L45" s="35">
        <v>20.100000000000001</v>
      </c>
      <c r="M45" s="35">
        <v>16.899999999999999</v>
      </c>
    </row>
    <row r="46" spans="1:13" x14ac:dyDescent="0.25">
      <c r="A46" s="25">
        <v>2011</v>
      </c>
      <c r="B46" s="25">
        <v>22.3</v>
      </c>
      <c r="C46" s="20">
        <f t="shared" si="0"/>
        <v>0.70229007633587792</v>
      </c>
      <c r="D46" s="26">
        <v>4126</v>
      </c>
      <c r="E46" s="20">
        <f t="shared" si="1"/>
        <v>1.6256157635467981E-2</v>
      </c>
      <c r="F46" s="25">
        <v>230</v>
      </c>
      <c r="G46" s="20">
        <f t="shared" si="2"/>
        <v>0.67883211678832112</v>
      </c>
      <c r="H46" s="9"/>
      <c r="I46" s="35">
        <v>25.8</v>
      </c>
      <c r="J46" s="35">
        <v>23.5</v>
      </c>
      <c r="K46" s="35">
        <v>19.8</v>
      </c>
      <c r="L46" s="35">
        <v>20.9</v>
      </c>
      <c r="M46" s="35">
        <v>17.2</v>
      </c>
    </row>
    <row r="47" spans="1:13" x14ac:dyDescent="0.25">
      <c r="A47" s="25">
        <v>2012</v>
      </c>
      <c r="B47" s="25">
        <v>23.6</v>
      </c>
      <c r="C47" s="20">
        <f t="shared" si="0"/>
        <v>0.80152671755725202</v>
      </c>
      <c r="D47" s="26">
        <v>3979</v>
      </c>
      <c r="E47" s="20">
        <f t="shared" si="1"/>
        <v>-1.9950738916256157E-2</v>
      </c>
      <c r="F47" s="25">
        <v>222</v>
      </c>
      <c r="G47" s="20">
        <f t="shared" si="2"/>
        <v>0.62043795620437958</v>
      </c>
      <c r="H47" s="9"/>
      <c r="I47" s="35">
        <v>27.6</v>
      </c>
      <c r="J47" s="35">
        <v>23.3</v>
      </c>
      <c r="K47" s="35">
        <v>20</v>
      </c>
      <c r="L47" s="35">
        <v>21.3</v>
      </c>
      <c r="M47" s="35">
        <v>17.2</v>
      </c>
    </row>
    <row r="48" spans="1:13" x14ac:dyDescent="0.25">
      <c r="A48" s="25">
        <v>2013</v>
      </c>
      <c r="B48" s="25">
        <v>24.2</v>
      </c>
      <c r="C48" s="20">
        <f t="shared" si="0"/>
        <v>0.84732824427480913</v>
      </c>
      <c r="D48" s="26">
        <v>4003</v>
      </c>
      <c r="E48" s="20">
        <f t="shared" si="1"/>
        <v>-1.4039408866995074E-2</v>
      </c>
      <c r="F48" s="25">
        <v>226</v>
      </c>
      <c r="G48" s="20">
        <f t="shared" si="2"/>
        <v>0.64963503649635035</v>
      </c>
      <c r="H48" s="9"/>
      <c r="I48" s="35">
        <v>28.4</v>
      </c>
      <c r="J48" s="35">
        <v>24.3</v>
      </c>
      <c r="K48" s="35">
        <v>20.8</v>
      </c>
      <c r="L48" s="35">
        <v>21.1</v>
      </c>
      <c r="M48" s="35">
        <v>17.5</v>
      </c>
    </row>
    <row r="49" spans="1:13" x14ac:dyDescent="0.25">
      <c r="A49" s="25">
        <v>2014</v>
      </c>
      <c r="B49" s="25">
        <v>24.1</v>
      </c>
      <c r="C49" s="20">
        <f t="shared" si="0"/>
        <v>0.8396946564885498</v>
      </c>
      <c r="D49" s="26">
        <v>4060</v>
      </c>
      <c r="E49" s="20">
        <f t="shared" si="1"/>
        <v>0</v>
      </c>
      <c r="F49" s="25">
        <v>230</v>
      </c>
      <c r="G49" s="20">
        <f t="shared" si="2"/>
        <v>0.67883211678832112</v>
      </c>
      <c r="H49" s="9"/>
      <c r="I49" s="35">
        <v>28.4</v>
      </c>
      <c r="J49" s="35">
        <v>24.4</v>
      </c>
      <c r="K49" s="35">
        <v>21.6</v>
      </c>
      <c r="L49" s="35">
        <v>21.3</v>
      </c>
      <c r="M49" s="35">
        <v>18</v>
      </c>
    </row>
    <row r="50" spans="1:13" x14ac:dyDescent="0.25">
      <c r="A50" s="25">
        <v>2015</v>
      </c>
      <c r="B50" s="25">
        <v>24.6</v>
      </c>
      <c r="C50" s="20">
        <f t="shared" si="0"/>
        <v>0.87786259541984746</v>
      </c>
      <c r="D50" s="26">
        <v>4035</v>
      </c>
      <c r="E50" s="20">
        <f t="shared" si="1"/>
        <v>-6.1576354679802959E-3</v>
      </c>
      <c r="F50" s="25">
        <v>229</v>
      </c>
      <c r="G50" s="20">
        <f t="shared" si="2"/>
        <v>0.67153284671532842</v>
      </c>
      <c r="H50" s="9"/>
      <c r="I50" s="35">
        <v>29</v>
      </c>
      <c r="J50" s="35">
        <v>25.1</v>
      </c>
      <c r="K50" s="35">
        <v>21.9</v>
      </c>
      <c r="L50" s="35">
        <v>21.8</v>
      </c>
      <c r="M50" s="35">
        <v>18.8</v>
      </c>
    </row>
    <row r="51" spans="1:13" x14ac:dyDescent="0.25">
      <c r="A51" s="25">
        <v>2016</v>
      </c>
      <c r="B51" s="25">
        <v>24.7</v>
      </c>
      <c r="C51" s="20">
        <f t="shared" si="0"/>
        <v>0.8854961832061069</v>
      </c>
      <c r="D51" s="26">
        <v>4035</v>
      </c>
      <c r="E51" s="20">
        <f t="shared" si="1"/>
        <v>-6.1576354679802959E-3</v>
      </c>
      <c r="F51" s="25">
        <v>230</v>
      </c>
      <c r="G51" s="20">
        <f t="shared" si="2"/>
        <v>0.67883211678832112</v>
      </c>
      <c r="H51" s="9"/>
      <c r="I51" s="35">
        <v>29.2</v>
      </c>
      <c r="J51" s="35">
        <v>26.2</v>
      </c>
      <c r="K51" s="35">
        <v>22.2</v>
      </c>
      <c r="L51" s="35">
        <v>21.7</v>
      </c>
      <c r="M51" s="35">
        <v>18.899999999999999</v>
      </c>
    </row>
    <row r="52" spans="1:13" x14ac:dyDescent="0.25">
      <c r="A52" s="25">
        <v>2017</v>
      </c>
      <c r="B52" s="25">
        <v>24.9</v>
      </c>
      <c r="C52" s="20">
        <f t="shared" si="0"/>
        <v>0.9007633587786259</v>
      </c>
      <c r="D52" s="26">
        <v>4093</v>
      </c>
      <c r="E52" s="20">
        <f t="shared" si="1"/>
        <v>8.1280788177339903E-3</v>
      </c>
      <c r="F52" s="25">
        <v>233</v>
      </c>
      <c r="G52" s="20">
        <f t="shared" si="2"/>
        <v>0.7007299270072993</v>
      </c>
      <c r="H52" s="9"/>
      <c r="I52" s="35">
        <v>30.2</v>
      </c>
      <c r="J52" s="35">
        <v>26.2</v>
      </c>
      <c r="K52" s="35">
        <v>22.4</v>
      </c>
      <c r="L52" s="35">
        <v>22.2</v>
      </c>
      <c r="M52" s="35">
        <v>18.899999999999999</v>
      </c>
    </row>
    <row r="53" spans="1:13" ht="15.75" thickBot="1" x14ac:dyDescent="0.3">
      <c r="A53" s="28" t="s">
        <v>127</v>
      </c>
      <c r="B53" s="28">
        <v>25.4</v>
      </c>
      <c r="C53" s="21">
        <f t="shared" si="0"/>
        <v>0.93893129770992356</v>
      </c>
      <c r="D53" s="29">
        <v>4094</v>
      </c>
      <c r="E53" s="21">
        <f t="shared" si="1"/>
        <v>8.3743842364532011E-3</v>
      </c>
      <c r="F53" s="28">
        <v>237</v>
      </c>
      <c r="G53" s="21">
        <f t="shared" si="2"/>
        <v>0.72992700729927007</v>
      </c>
      <c r="H53" s="9"/>
      <c r="I53" s="36">
        <v>30.8</v>
      </c>
      <c r="J53" s="36">
        <v>26.8</v>
      </c>
      <c r="K53" s="36">
        <v>23</v>
      </c>
      <c r="L53" s="36">
        <v>22.9</v>
      </c>
      <c r="M53" s="36">
        <v>19.3</v>
      </c>
    </row>
    <row r="54" spans="1:13" x14ac:dyDescent="0.25">
      <c r="A54" s="30"/>
      <c r="B54" s="32"/>
      <c r="C54" s="32"/>
      <c r="D54" s="31"/>
      <c r="E54" s="31"/>
      <c r="F54" s="31"/>
      <c r="G54" s="31"/>
      <c r="H54" s="9"/>
    </row>
    <row r="55" spans="1:13" x14ac:dyDescent="0.25">
      <c r="A55" s="9"/>
      <c r="B55" s="9"/>
      <c r="C55" s="9"/>
      <c r="D55" s="9"/>
      <c r="E55" s="9"/>
      <c r="F55" s="9"/>
      <c r="G55" s="9"/>
      <c r="H55" s="9"/>
    </row>
    <row r="56" spans="1:13" x14ac:dyDescent="0.25">
      <c r="A56" s="9"/>
      <c r="B56" s="9"/>
      <c r="C56" s="9"/>
      <c r="D56" s="9"/>
      <c r="E56" s="9"/>
      <c r="F56" s="9"/>
      <c r="G56" s="9"/>
      <c r="H56" s="9"/>
    </row>
  </sheetData>
  <mergeCells count="1">
    <mergeCell ref="A7:G7"/>
  </mergeCells>
  <hyperlinks>
    <hyperlink ref="B2" r:id="rId1" xr:uid="{768F65FF-C59F-4080-AA49-0A278039F4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A62D-1235-48F8-80E7-E416A99FB20A}">
  <dimension ref="A1:AA40"/>
  <sheetViews>
    <sheetView zoomScale="70" zoomScaleNormal="70" workbookViewId="0">
      <pane xSplit="1" ySplit="9" topLeftCell="B10" activePane="bottomRight" state="frozen"/>
      <selection pane="topRight" activeCell="B1" sqref="B1"/>
      <selection pane="bottomLeft" activeCell="A3" sqref="A3"/>
      <selection pane="bottomRight" activeCell="A5" sqref="A1:XFD5"/>
    </sheetView>
  </sheetViews>
  <sheetFormatPr defaultColWidth="10.140625" defaultRowHeight="15" x14ac:dyDescent="0.25"/>
  <cols>
    <col min="1" max="1" width="13.42578125" style="37" customWidth="1"/>
    <col min="2" max="3" width="10.140625" style="38"/>
    <col min="4" max="4" width="12.42578125" style="37" customWidth="1"/>
    <col min="5" max="5" width="13.140625" style="37" customWidth="1"/>
    <col min="6" max="16384" width="10.140625" style="37"/>
  </cols>
  <sheetData>
    <row r="1" spans="1:27" customFormat="1" x14ac:dyDescent="0.25">
      <c r="A1" s="95" t="s">
        <v>198</v>
      </c>
      <c r="B1" t="s">
        <v>206</v>
      </c>
    </row>
    <row r="2" spans="1:27" customFormat="1" x14ac:dyDescent="0.25">
      <c r="A2" s="95" t="s">
        <v>199</v>
      </c>
      <c r="B2" s="1" t="s">
        <v>208</v>
      </c>
      <c r="C2" s="1"/>
      <c r="D2" s="1"/>
    </row>
    <row r="3" spans="1:27" customFormat="1" x14ac:dyDescent="0.25">
      <c r="A3" s="95" t="s">
        <v>200</v>
      </c>
      <c r="B3" t="s">
        <v>207</v>
      </c>
    </row>
    <row r="4" spans="1:27" customFormat="1" x14ac:dyDescent="0.25"/>
    <row r="5" spans="1:27" s="97" customFormat="1" ht="13.5" customHeight="1" x14ac:dyDescent="0.25">
      <c r="A5" s="96" t="s">
        <v>201</v>
      </c>
    </row>
    <row r="6" spans="1:27" s="99" customFormat="1" ht="13.5" customHeight="1" x14ac:dyDescent="0.25">
      <c r="A6" s="98"/>
    </row>
    <row r="7" spans="1:27" s="100" customFormat="1" x14ac:dyDescent="0.25">
      <c r="B7" s="101" t="s">
        <v>205</v>
      </c>
      <c r="C7" s="101"/>
    </row>
    <row r="8" spans="1:27" s="100" customFormat="1" x14ac:dyDescent="0.25">
      <c r="B8" s="101" t="s">
        <v>150</v>
      </c>
      <c r="C8" s="101" t="s">
        <v>140</v>
      </c>
      <c r="D8" s="100" t="s">
        <v>150</v>
      </c>
      <c r="E8" s="100" t="s">
        <v>140</v>
      </c>
      <c r="F8" s="100" t="s">
        <v>150</v>
      </c>
      <c r="G8" s="100" t="s">
        <v>140</v>
      </c>
      <c r="H8" s="100" t="s">
        <v>150</v>
      </c>
      <c r="I8" s="100" t="s">
        <v>140</v>
      </c>
      <c r="J8" s="100" t="s">
        <v>150</v>
      </c>
      <c r="K8" s="100" t="s">
        <v>140</v>
      </c>
      <c r="L8" s="100" t="s">
        <v>150</v>
      </c>
      <c r="M8" s="100" t="s">
        <v>140</v>
      </c>
      <c r="N8" s="100" t="s">
        <v>150</v>
      </c>
      <c r="O8" s="100" t="s">
        <v>140</v>
      </c>
      <c r="P8" s="100" t="s">
        <v>150</v>
      </c>
      <c r="Q8" s="100" t="s">
        <v>140</v>
      </c>
      <c r="R8" s="100" t="s">
        <v>150</v>
      </c>
      <c r="S8" s="100" t="s">
        <v>140</v>
      </c>
      <c r="T8" s="100" t="s">
        <v>150</v>
      </c>
      <c r="U8" s="100" t="s">
        <v>140</v>
      </c>
      <c r="V8" s="100" t="s">
        <v>150</v>
      </c>
      <c r="W8" s="100" t="s">
        <v>140</v>
      </c>
      <c r="X8" s="100" t="s">
        <v>150</v>
      </c>
      <c r="Y8" s="100" t="s">
        <v>140</v>
      </c>
      <c r="Z8" s="100" t="s">
        <v>150</v>
      </c>
      <c r="AA8" s="100" t="s">
        <v>140</v>
      </c>
    </row>
    <row r="9" spans="1:27" s="102" customFormat="1" ht="25.5" customHeight="1" thickBot="1" x14ac:dyDescent="0.3">
      <c r="B9" s="103" t="s">
        <v>139</v>
      </c>
      <c r="C9" s="103" t="s">
        <v>139</v>
      </c>
      <c r="D9" s="102" t="s">
        <v>29</v>
      </c>
      <c r="E9" s="102" t="s">
        <v>29</v>
      </c>
      <c r="F9" s="102" t="s">
        <v>141</v>
      </c>
      <c r="G9" s="102" t="s">
        <v>141</v>
      </c>
      <c r="H9" s="100" t="s">
        <v>142</v>
      </c>
      <c r="I9" s="100" t="s">
        <v>142</v>
      </c>
      <c r="J9" s="100" t="s">
        <v>143</v>
      </c>
      <c r="K9" s="100" t="s">
        <v>143</v>
      </c>
      <c r="L9" s="100" t="s">
        <v>144</v>
      </c>
      <c r="M9" s="100" t="s">
        <v>144</v>
      </c>
      <c r="N9" s="100" t="s">
        <v>145</v>
      </c>
      <c r="O9" s="100" t="s">
        <v>145</v>
      </c>
      <c r="P9" s="100" t="s">
        <v>146</v>
      </c>
      <c r="Q9" s="100" t="s">
        <v>146</v>
      </c>
      <c r="R9" s="100" t="s">
        <v>147</v>
      </c>
      <c r="S9" s="100" t="s">
        <v>147</v>
      </c>
      <c r="T9" s="100" t="s">
        <v>148</v>
      </c>
      <c r="U9" s="100" t="s">
        <v>148</v>
      </c>
      <c r="V9" s="100" t="s">
        <v>117</v>
      </c>
      <c r="W9" s="100" t="s">
        <v>117</v>
      </c>
      <c r="X9" s="100" t="s">
        <v>149</v>
      </c>
      <c r="Y9" s="100" t="s">
        <v>149</v>
      </c>
      <c r="Z9" s="100" t="s">
        <v>18</v>
      </c>
      <c r="AA9" s="100" t="s">
        <v>18</v>
      </c>
    </row>
    <row r="10" spans="1:27" x14ac:dyDescent="0.25">
      <c r="A10" s="37">
        <v>2000</v>
      </c>
      <c r="B10" s="39"/>
      <c r="C10" s="40"/>
      <c r="D10" s="40"/>
      <c r="E10" s="40"/>
      <c r="F10" s="40">
        <v>30.15</v>
      </c>
      <c r="G10" s="40"/>
      <c r="H10" s="40"/>
      <c r="I10" s="40"/>
      <c r="J10" s="40"/>
      <c r="K10" s="40"/>
      <c r="L10" s="40">
        <v>34.1</v>
      </c>
      <c r="M10" s="40"/>
      <c r="N10" s="40"/>
      <c r="O10" s="40"/>
      <c r="P10" s="40">
        <v>31.43</v>
      </c>
      <c r="Q10" s="40"/>
      <c r="R10" s="40"/>
      <c r="S10" s="40"/>
      <c r="T10" s="40"/>
      <c r="U10" s="40"/>
      <c r="V10" s="40"/>
      <c r="W10" s="40"/>
      <c r="X10" s="40"/>
      <c r="Y10" s="40"/>
      <c r="Z10" s="40">
        <v>28.2</v>
      </c>
      <c r="AA10" s="41"/>
    </row>
    <row r="11" spans="1:27" x14ac:dyDescent="0.25">
      <c r="A11" s="37">
        <v>2001</v>
      </c>
      <c r="B11" s="42"/>
      <c r="C11" s="43"/>
      <c r="D11" s="43"/>
      <c r="E11" s="43"/>
      <c r="F11" s="43">
        <v>30.15</v>
      </c>
      <c r="G11" s="43"/>
      <c r="H11" s="43"/>
      <c r="I11" s="43"/>
      <c r="J11" s="43"/>
      <c r="K11" s="43"/>
      <c r="L11" s="43">
        <v>34.619999999999997</v>
      </c>
      <c r="M11" s="43"/>
      <c r="N11" s="43"/>
      <c r="O11" s="43"/>
      <c r="P11" s="43">
        <v>32.229999999999997</v>
      </c>
      <c r="Q11" s="43"/>
      <c r="R11" s="43"/>
      <c r="S11" s="43"/>
      <c r="T11" s="43"/>
      <c r="U11" s="43"/>
      <c r="V11" s="43"/>
      <c r="W11" s="43"/>
      <c r="X11" s="43"/>
      <c r="Y11" s="43"/>
      <c r="Z11" s="43">
        <v>28.4</v>
      </c>
      <c r="AA11" s="44"/>
    </row>
    <row r="12" spans="1:27" x14ac:dyDescent="0.25">
      <c r="A12" s="37">
        <v>2002</v>
      </c>
      <c r="B12" s="42"/>
      <c r="C12" s="43"/>
      <c r="D12" s="43"/>
      <c r="E12" s="43"/>
      <c r="F12" s="43">
        <v>30.46</v>
      </c>
      <c r="G12" s="43"/>
      <c r="H12" s="43"/>
      <c r="I12" s="43"/>
      <c r="J12" s="43">
        <v>27.73</v>
      </c>
      <c r="K12" s="43"/>
      <c r="L12" s="43">
        <v>35.15</v>
      </c>
      <c r="M12" s="43"/>
      <c r="N12" s="43"/>
      <c r="O12" s="43"/>
      <c r="P12" s="43">
        <v>33.229999999999997</v>
      </c>
      <c r="Q12" s="43"/>
      <c r="R12" s="43"/>
      <c r="S12" s="43"/>
      <c r="T12" s="43"/>
      <c r="U12" s="43"/>
      <c r="V12" s="43"/>
      <c r="W12" s="43"/>
      <c r="X12" s="43"/>
      <c r="Y12" s="43"/>
      <c r="Z12" s="43">
        <v>28.6</v>
      </c>
      <c r="AA12" s="44"/>
    </row>
    <row r="13" spans="1:27" x14ac:dyDescent="0.25">
      <c r="A13" s="37">
        <v>2003</v>
      </c>
      <c r="B13" s="42"/>
      <c r="C13" s="43"/>
      <c r="D13" s="43"/>
      <c r="E13" s="43"/>
      <c r="F13" s="43">
        <v>30.89</v>
      </c>
      <c r="G13" s="43"/>
      <c r="H13" s="43"/>
      <c r="I13" s="43"/>
      <c r="J13" s="43"/>
      <c r="K13" s="43"/>
      <c r="L13" s="43">
        <v>35.520000000000003</v>
      </c>
      <c r="M13" s="43"/>
      <c r="N13" s="43"/>
      <c r="O13" s="43"/>
      <c r="P13" s="43">
        <v>33.43</v>
      </c>
      <c r="Q13" s="43"/>
      <c r="R13" s="43"/>
      <c r="S13" s="43"/>
      <c r="T13" s="43"/>
      <c r="U13" s="43"/>
      <c r="V13" s="43"/>
      <c r="W13" s="43"/>
      <c r="X13" s="43">
        <v>28.01</v>
      </c>
      <c r="Y13" s="43"/>
      <c r="Z13" s="43">
        <v>28.9</v>
      </c>
      <c r="AA13" s="44"/>
    </row>
    <row r="14" spans="1:27" x14ac:dyDescent="0.25">
      <c r="A14" s="37">
        <v>2004</v>
      </c>
      <c r="B14" s="42"/>
      <c r="C14" s="43"/>
      <c r="D14" s="43"/>
      <c r="E14" s="43"/>
      <c r="F14" s="43">
        <v>31.33</v>
      </c>
      <c r="G14" s="43"/>
      <c r="H14" s="43"/>
      <c r="I14" s="43"/>
      <c r="J14" s="43"/>
      <c r="K14" s="43"/>
      <c r="L14" s="43">
        <v>35.97</v>
      </c>
      <c r="M14" s="43"/>
      <c r="N14" s="43"/>
      <c r="O14" s="43"/>
      <c r="P14" s="43">
        <v>34.01</v>
      </c>
      <c r="Q14" s="43"/>
      <c r="R14" s="43"/>
      <c r="S14" s="43"/>
      <c r="T14" s="43"/>
      <c r="U14" s="43"/>
      <c r="V14" s="43"/>
      <c r="W14" s="43"/>
      <c r="X14" s="43">
        <v>29.5</v>
      </c>
      <c r="Y14" s="43"/>
      <c r="Z14" s="43">
        <v>28.9</v>
      </c>
      <c r="AA14" s="44"/>
    </row>
    <row r="15" spans="1:27" x14ac:dyDescent="0.25">
      <c r="A15" s="37">
        <v>2005</v>
      </c>
      <c r="B15" s="42"/>
      <c r="C15" s="43"/>
      <c r="D15" s="43"/>
      <c r="E15" s="43"/>
      <c r="F15" s="43">
        <v>31.78</v>
      </c>
      <c r="G15" s="43"/>
      <c r="H15" s="43"/>
      <c r="I15" s="43"/>
      <c r="J15" s="43"/>
      <c r="K15" s="43"/>
      <c r="L15" s="43">
        <v>36.18</v>
      </c>
      <c r="M15" s="43"/>
      <c r="N15" s="43"/>
      <c r="O15" s="43"/>
      <c r="P15" s="43">
        <v>34.21</v>
      </c>
      <c r="Q15" s="43"/>
      <c r="R15" s="43"/>
      <c r="S15" s="43"/>
      <c r="T15" s="43"/>
      <c r="U15" s="43"/>
      <c r="V15" s="43"/>
      <c r="W15" s="43"/>
      <c r="X15" s="43">
        <v>29.99</v>
      </c>
      <c r="Y15" s="43"/>
      <c r="Z15" s="43">
        <v>29.5</v>
      </c>
      <c r="AA15" s="44"/>
    </row>
    <row r="16" spans="1:27" x14ac:dyDescent="0.25">
      <c r="A16" s="37">
        <v>2006</v>
      </c>
      <c r="B16" s="42"/>
      <c r="C16" s="43"/>
      <c r="D16" s="43"/>
      <c r="E16" s="43"/>
      <c r="F16" s="43">
        <v>31.33</v>
      </c>
      <c r="G16" s="43"/>
      <c r="H16" s="43"/>
      <c r="I16" s="43"/>
      <c r="J16" s="43">
        <v>30.89</v>
      </c>
      <c r="K16" s="43"/>
      <c r="L16" s="43">
        <v>36.42</v>
      </c>
      <c r="M16" s="43"/>
      <c r="N16" s="43">
        <v>37.92</v>
      </c>
      <c r="O16" s="43"/>
      <c r="P16" s="43">
        <v>34.979999999999997</v>
      </c>
      <c r="Q16" s="43"/>
      <c r="R16" s="43"/>
      <c r="S16" s="43"/>
      <c r="T16" s="43"/>
      <c r="U16" s="43"/>
      <c r="V16" s="43"/>
      <c r="W16" s="43"/>
      <c r="X16" s="43">
        <v>30.86</v>
      </c>
      <c r="Y16" s="43"/>
      <c r="Z16" s="43">
        <v>29.2</v>
      </c>
      <c r="AA16" s="44"/>
    </row>
    <row r="17" spans="1:27" x14ac:dyDescent="0.25">
      <c r="A17" s="37">
        <v>2007</v>
      </c>
      <c r="B17" s="42"/>
      <c r="C17" s="43"/>
      <c r="D17" s="43"/>
      <c r="E17" s="43"/>
      <c r="F17" s="43">
        <v>32.6</v>
      </c>
      <c r="G17" s="43"/>
      <c r="H17" s="43"/>
      <c r="I17" s="43"/>
      <c r="J17" s="43"/>
      <c r="K17" s="43"/>
      <c r="L17" s="43">
        <v>36.96</v>
      </c>
      <c r="M17" s="43"/>
      <c r="N17" s="43"/>
      <c r="O17" s="43"/>
      <c r="P17" s="43">
        <v>35.17</v>
      </c>
      <c r="Q17" s="43"/>
      <c r="R17" s="43"/>
      <c r="S17" s="43"/>
      <c r="T17" s="43"/>
      <c r="U17" s="43"/>
      <c r="V17" s="43"/>
      <c r="W17" s="43"/>
      <c r="X17" s="43">
        <v>31.48</v>
      </c>
      <c r="Y17" s="43"/>
      <c r="Z17" s="43">
        <v>30.3</v>
      </c>
      <c r="AA17" s="44"/>
    </row>
    <row r="18" spans="1:27" x14ac:dyDescent="0.25">
      <c r="A18" s="37">
        <v>2008</v>
      </c>
      <c r="B18" s="42"/>
      <c r="C18" s="43"/>
      <c r="D18" s="43"/>
      <c r="E18" s="43"/>
      <c r="F18" s="43">
        <v>33.090000000000003</v>
      </c>
      <c r="G18" s="43"/>
      <c r="H18" s="43"/>
      <c r="I18" s="43"/>
      <c r="J18" s="43">
        <v>31.61</v>
      </c>
      <c r="K18" s="43"/>
      <c r="L18" s="43">
        <v>38.01</v>
      </c>
      <c r="M18" s="43"/>
      <c r="N18" s="43"/>
      <c r="O18" s="43"/>
      <c r="P18" s="43">
        <v>36.49</v>
      </c>
      <c r="Q18" s="43"/>
      <c r="R18" s="43"/>
      <c r="S18" s="43"/>
      <c r="T18" s="43">
        <v>32.93</v>
      </c>
      <c r="U18" s="43"/>
      <c r="V18" s="43"/>
      <c r="W18" s="43"/>
      <c r="X18" s="43">
        <v>32.869999999999997</v>
      </c>
      <c r="Y18" s="43"/>
      <c r="Z18" s="43">
        <v>30.5</v>
      </c>
      <c r="AA18" s="44"/>
    </row>
    <row r="19" spans="1:27" x14ac:dyDescent="0.25">
      <c r="A19" s="37">
        <v>2009</v>
      </c>
      <c r="B19" s="42"/>
      <c r="C19" s="43"/>
      <c r="D19" s="43"/>
      <c r="E19" s="43"/>
      <c r="F19" s="43">
        <v>34.51</v>
      </c>
      <c r="G19" s="43"/>
      <c r="H19" s="43"/>
      <c r="I19" s="43"/>
      <c r="J19" s="43"/>
      <c r="K19" s="43"/>
      <c r="L19" s="43">
        <v>39.71</v>
      </c>
      <c r="M19" s="43"/>
      <c r="N19" s="43">
        <v>40.74</v>
      </c>
      <c r="O19" s="43"/>
      <c r="P19" s="43">
        <v>39.22</v>
      </c>
      <c r="Q19" s="43"/>
      <c r="R19" s="43"/>
      <c r="S19" s="43"/>
      <c r="T19" s="43">
        <v>33.64</v>
      </c>
      <c r="U19" s="43"/>
      <c r="V19" s="43"/>
      <c r="W19" s="43"/>
      <c r="X19" s="43">
        <v>34.619999999999997</v>
      </c>
      <c r="Y19" s="43"/>
      <c r="Z19" s="43">
        <v>32.1</v>
      </c>
      <c r="AA19" s="44"/>
    </row>
    <row r="20" spans="1:27" x14ac:dyDescent="0.25">
      <c r="A20" s="37">
        <v>2010</v>
      </c>
      <c r="B20" s="42"/>
      <c r="C20" s="43"/>
      <c r="D20" s="43"/>
      <c r="E20" s="43"/>
      <c r="F20" s="43">
        <v>34.51</v>
      </c>
      <c r="G20" s="43"/>
      <c r="H20" s="43">
        <v>33.03</v>
      </c>
      <c r="I20" s="43"/>
      <c r="J20" s="43">
        <v>32.369999999999997</v>
      </c>
      <c r="K20" s="43"/>
      <c r="L20" s="43">
        <v>41.1</v>
      </c>
      <c r="M20" s="43"/>
      <c r="N20" s="43">
        <v>41.43</v>
      </c>
      <c r="O20" s="43"/>
      <c r="P20" s="43">
        <v>39.57</v>
      </c>
      <c r="Q20" s="43"/>
      <c r="R20" s="43"/>
      <c r="S20" s="43"/>
      <c r="T20" s="43">
        <v>34.340000000000003</v>
      </c>
      <c r="U20" s="43"/>
      <c r="V20" s="43"/>
      <c r="W20" s="43"/>
      <c r="X20" s="43">
        <v>36.22</v>
      </c>
      <c r="Y20" s="43"/>
      <c r="Z20" s="43">
        <v>32.700000000000003</v>
      </c>
      <c r="AA20" s="44"/>
    </row>
    <row r="21" spans="1:27" x14ac:dyDescent="0.25">
      <c r="A21" s="37">
        <v>2011</v>
      </c>
      <c r="B21" s="42"/>
      <c r="C21" s="43"/>
      <c r="D21" s="43"/>
      <c r="E21" s="43"/>
      <c r="F21" s="43"/>
      <c r="G21" s="43"/>
      <c r="H21" s="43">
        <v>33.590000000000003</v>
      </c>
      <c r="I21" s="43"/>
      <c r="J21" s="43">
        <v>33.159999999999997</v>
      </c>
      <c r="K21" s="43"/>
      <c r="L21" s="43">
        <v>42.33</v>
      </c>
      <c r="M21" s="43"/>
      <c r="N21" s="43">
        <v>42.19</v>
      </c>
      <c r="O21" s="43"/>
      <c r="P21" s="43">
        <v>41.82</v>
      </c>
      <c r="Q21" s="43"/>
      <c r="R21" s="43"/>
      <c r="S21" s="43"/>
      <c r="T21" s="43">
        <v>35.520000000000003</v>
      </c>
      <c r="U21" s="43"/>
      <c r="V21" s="43"/>
      <c r="W21" s="43"/>
      <c r="X21" s="43">
        <v>37.229999999999997</v>
      </c>
      <c r="Y21" s="43"/>
      <c r="Z21" s="43">
        <v>32.299999999999997</v>
      </c>
      <c r="AA21" s="44"/>
    </row>
    <row r="22" spans="1:27" x14ac:dyDescent="0.25">
      <c r="A22" s="37">
        <v>2012</v>
      </c>
      <c r="B22" s="42">
        <v>35.97</v>
      </c>
      <c r="C22" s="43"/>
      <c r="D22" s="43"/>
      <c r="E22" s="43"/>
      <c r="F22" s="43"/>
      <c r="G22" s="43"/>
      <c r="H22" s="43">
        <v>34.56</v>
      </c>
      <c r="I22" s="43"/>
      <c r="J22" s="43">
        <v>33.57</v>
      </c>
      <c r="K22" s="43"/>
      <c r="L22" s="43">
        <v>43.28</v>
      </c>
      <c r="M22" s="43"/>
      <c r="N22" s="43">
        <v>42.1</v>
      </c>
      <c r="O22" s="43"/>
      <c r="P22" s="43">
        <v>44.46</v>
      </c>
      <c r="Q22" s="43"/>
      <c r="R22" s="43">
        <v>36.229999999999997</v>
      </c>
      <c r="S22" s="43"/>
      <c r="T22" s="43">
        <v>36.229999999999997</v>
      </c>
      <c r="U22" s="43"/>
      <c r="V22" s="43"/>
      <c r="W22" s="43"/>
      <c r="X22" s="43">
        <v>39.119999999999997</v>
      </c>
      <c r="Y22" s="43"/>
      <c r="Z22" s="43">
        <v>34.4</v>
      </c>
      <c r="AA22" s="44"/>
    </row>
    <row r="23" spans="1:27" x14ac:dyDescent="0.25">
      <c r="A23" s="37">
        <v>2013</v>
      </c>
      <c r="B23" s="42">
        <v>37.04</v>
      </c>
      <c r="C23" s="43"/>
      <c r="D23" s="43"/>
      <c r="E23" s="43"/>
      <c r="F23" s="43"/>
      <c r="G23" s="43"/>
      <c r="H23" s="43">
        <v>34.880000000000003</v>
      </c>
      <c r="I23" s="43"/>
      <c r="J23" s="43">
        <v>33.99</v>
      </c>
      <c r="K23" s="43"/>
      <c r="L23" s="43">
        <v>44.84</v>
      </c>
      <c r="M23" s="43"/>
      <c r="N23" s="43"/>
      <c r="O23" s="43"/>
      <c r="P23" s="43">
        <v>46.97</v>
      </c>
      <c r="Q23" s="43"/>
      <c r="R23" s="43"/>
      <c r="S23" s="43"/>
      <c r="T23" s="43">
        <v>37.869999999999997</v>
      </c>
      <c r="U23" s="43"/>
      <c r="V23" s="43">
        <v>31.97</v>
      </c>
      <c r="W23" s="43"/>
      <c r="X23" s="43">
        <v>38.99</v>
      </c>
      <c r="Y23" s="43"/>
      <c r="Z23" s="43">
        <v>35.5</v>
      </c>
      <c r="AA23" s="44"/>
    </row>
    <row r="24" spans="1:27" x14ac:dyDescent="0.25">
      <c r="A24" s="37">
        <v>2014</v>
      </c>
      <c r="B24" s="42"/>
      <c r="C24" s="43"/>
      <c r="D24" s="43"/>
      <c r="E24" s="43"/>
      <c r="F24" s="43"/>
      <c r="G24" s="43"/>
      <c r="H24" s="43">
        <v>35.56</v>
      </c>
      <c r="I24" s="43"/>
      <c r="J24" s="43">
        <v>34.42</v>
      </c>
      <c r="K24" s="43"/>
      <c r="L24" s="43">
        <v>45.88</v>
      </c>
      <c r="M24" s="43"/>
      <c r="N24" s="43"/>
      <c r="O24" s="43"/>
      <c r="P24" s="43">
        <v>48.18</v>
      </c>
      <c r="Q24" s="43"/>
      <c r="R24" s="43"/>
      <c r="S24" s="43"/>
      <c r="T24" s="43">
        <v>38.58</v>
      </c>
      <c r="U24" s="43"/>
      <c r="V24" s="43">
        <v>32.880000000000003</v>
      </c>
      <c r="W24" s="43"/>
      <c r="X24" s="43">
        <v>38.799999999999997</v>
      </c>
      <c r="Y24" s="43"/>
      <c r="Z24" s="43">
        <v>35.6</v>
      </c>
      <c r="AA24" s="44"/>
    </row>
    <row r="25" spans="1:27" x14ac:dyDescent="0.25">
      <c r="A25" s="37">
        <v>2015</v>
      </c>
      <c r="B25" s="42"/>
      <c r="C25" s="43"/>
      <c r="D25" s="43"/>
      <c r="E25" s="43"/>
      <c r="F25" s="43"/>
      <c r="G25" s="43"/>
      <c r="H25" s="43">
        <v>35.44</v>
      </c>
      <c r="I25" s="43"/>
      <c r="J25" s="43">
        <v>35.130000000000003</v>
      </c>
      <c r="K25" s="43"/>
      <c r="L25" s="43">
        <v>47.05</v>
      </c>
      <c r="M25" s="43"/>
      <c r="N25" s="43">
        <v>45.95</v>
      </c>
      <c r="O25" s="43"/>
      <c r="P25" s="43">
        <v>47.88</v>
      </c>
      <c r="Q25" s="43"/>
      <c r="R25" s="43"/>
      <c r="S25" s="43"/>
      <c r="T25" s="43"/>
      <c r="U25" s="43"/>
      <c r="V25" s="43">
        <v>32.64</v>
      </c>
      <c r="W25" s="43"/>
      <c r="X25" s="43">
        <v>38.75</v>
      </c>
      <c r="Y25" s="43"/>
      <c r="Z25" s="43">
        <v>36.5</v>
      </c>
      <c r="AA25" s="44"/>
    </row>
    <row r="26" spans="1:27" x14ac:dyDescent="0.25">
      <c r="A26" s="37">
        <v>2016</v>
      </c>
      <c r="B26" s="42"/>
      <c r="C26" s="43"/>
      <c r="D26" s="43"/>
      <c r="E26" s="43"/>
      <c r="F26" s="43">
        <v>38.24</v>
      </c>
      <c r="G26" s="43">
        <v>38.24</v>
      </c>
      <c r="H26" s="43"/>
      <c r="I26" s="43"/>
      <c r="J26" s="43">
        <v>38.03</v>
      </c>
      <c r="K26" s="43"/>
      <c r="L26" s="43">
        <v>47.57</v>
      </c>
      <c r="M26" s="43"/>
      <c r="N26" s="43"/>
      <c r="O26" s="43"/>
      <c r="P26" s="43">
        <v>48.33</v>
      </c>
      <c r="Q26" s="43"/>
      <c r="R26" s="43">
        <v>35.29</v>
      </c>
      <c r="S26" s="43"/>
      <c r="T26" s="43">
        <v>39.28</v>
      </c>
      <c r="U26" s="43">
        <v>39.28</v>
      </c>
      <c r="V26" s="43">
        <v>33.56</v>
      </c>
      <c r="W26" s="43"/>
      <c r="X26" s="43">
        <v>38.21</v>
      </c>
      <c r="Y26" s="43"/>
      <c r="Z26" s="43">
        <v>36.9</v>
      </c>
      <c r="AA26" s="44"/>
    </row>
    <row r="27" spans="1:27" x14ac:dyDescent="0.25">
      <c r="A27" s="37">
        <v>2017</v>
      </c>
      <c r="B27" s="42">
        <v>40.909999999999997</v>
      </c>
      <c r="C27" s="43">
        <v>40.909999999999997</v>
      </c>
      <c r="D27" s="43"/>
      <c r="E27" s="43"/>
      <c r="F27" s="43"/>
      <c r="G27" s="43">
        <v>39.97</v>
      </c>
      <c r="H27" s="43"/>
      <c r="I27" s="43"/>
      <c r="J27" s="43">
        <v>38.85</v>
      </c>
      <c r="K27" s="43"/>
      <c r="L27" s="43">
        <v>47.44</v>
      </c>
      <c r="M27" s="43"/>
      <c r="N27" s="43">
        <v>46.58</v>
      </c>
      <c r="O27" s="43">
        <v>46.58</v>
      </c>
      <c r="P27" s="43">
        <v>48.48</v>
      </c>
      <c r="Q27" s="43">
        <v>48.48</v>
      </c>
      <c r="R27" s="43">
        <v>35.99</v>
      </c>
      <c r="S27" s="43">
        <v>35.99</v>
      </c>
      <c r="T27" s="43"/>
      <c r="U27" s="43">
        <v>39.28</v>
      </c>
      <c r="V27" s="43">
        <v>33.28</v>
      </c>
      <c r="W27" s="43"/>
      <c r="X27" s="43">
        <v>38.15</v>
      </c>
      <c r="Y27" s="43">
        <v>38.15</v>
      </c>
      <c r="Z27" s="43">
        <v>39</v>
      </c>
      <c r="AA27" s="44">
        <v>39</v>
      </c>
    </row>
    <row r="28" spans="1:27" x14ac:dyDescent="0.25">
      <c r="A28" s="37">
        <v>2018</v>
      </c>
      <c r="B28" s="42"/>
      <c r="C28" s="43"/>
      <c r="D28" s="43"/>
      <c r="E28" s="43"/>
      <c r="F28" s="43"/>
      <c r="G28" s="43">
        <v>41.48</v>
      </c>
      <c r="H28" s="43"/>
      <c r="I28" s="43"/>
      <c r="J28" s="43">
        <v>41.83</v>
      </c>
      <c r="K28" s="43">
        <v>41.83</v>
      </c>
      <c r="L28" s="43">
        <v>46.81</v>
      </c>
      <c r="M28" s="43">
        <v>46.81</v>
      </c>
      <c r="N28" s="43"/>
      <c r="O28" s="43"/>
      <c r="P28" s="43"/>
      <c r="Q28" s="43"/>
      <c r="R28" s="43"/>
      <c r="S28" s="43"/>
      <c r="T28" s="43"/>
      <c r="U28" s="43">
        <v>39.28</v>
      </c>
      <c r="V28" s="43"/>
      <c r="W28" s="43"/>
      <c r="X28" s="43"/>
      <c r="Y28" s="43"/>
      <c r="Z28" s="43"/>
      <c r="AA28" s="44">
        <v>41.6</v>
      </c>
    </row>
    <row r="29" spans="1:27" x14ac:dyDescent="0.25">
      <c r="A29" s="37">
        <v>2019</v>
      </c>
      <c r="B29" s="42"/>
      <c r="C29" s="43"/>
      <c r="D29" s="43"/>
      <c r="E29" s="43"/>
      <c r="F29" s="43"/>
      <c r="G29" s="43">
        <v>43.09</v>
      </c>
      <c r="H29" s="43"/>
      <c r="I29" s="43"/>
      <c r="J29" s="43"/>
      <c r="K29" s="43"/>
      <c r="L29" s="43"/>
      <c r="M29" s="43"/>
      <c r="N29" s="43"/>
      <c r="O29" s="43"/>
      <c r="P29" s="43"/>
      <c r="Q29" s="43"/>
      <c r="R29" s="43"/>
      <c r="S29" s="43">
        <v>37.869999999999997</v>
      </c>
      <c r="T29" s="43"/>
      <c r="U29" s="43"/>
      <c r="V29" s="43"/>
      <c r="W29" s="43"/>
      <c r="X29" s="43"/>
      <c r="Y29" s="43"/>
      <c r="Z29" s="43"/>
      <c r="AA29" s="44">
        <v>43.1</v>
      </c>
    </row>
    <row r="30" spans="1:27" x14ac:dyDescent="0.25">
      <c r="A30" s="37">
        <v>2020</v>
      </c>
      <c r="B30" s="42"/>
      <c r="C30" s="43"/>
      <c r="D30" s="43"/>
      <c r="E30" s="43"/>
      <c r="F30" s="43"/>
      <c r="G30" s="43">
        <v>44.84</v>
      </c>
      <c r="H30" s="43"/>
      <c r="I30" s="43"/>
      <c r="J30" s="43"/>
      <c r="K30" s="43">
        <v>47.7</v>
      </c>
      <c r="L30" s="43"/>
      <c r="M30" s="43"/>
      <c r="N30" s="43"/>
      <c r="O30" s="43"/>
      <c r="P30" s="43"/>
      <c r="Q30" s="43"/>
      <c r="R30" s="43"/>
      <c r="S30" s="43">
        <v>39.99</v>
      </c>
      <c r="T30" s="43"/>
      <c r="U30" s="43"/>
      <c r="V30" s="43"/>
      <c r="W30" s="43"/>
      <c r="X30" s="43"/>
      <c r="Y30" s="43">
        <v>56.6</v>
      </c>
      <c r="Z30" s="43"/>
      <c r="AA30" s="44">
        <v>44.8</v>
      </c>
    </row>
    <row r="31" spans="1:27" x14ac:dyDescent="0.25">
      <c r="A31" s="37">
        <v>2021</v>
      </c>
      <c r="B31" s="42"/>
      <c r="C31" s="43"/>
      <c r="D31" s="43"/>
      <c r="E31" s="43">
        <v>49.35</v>
      </c>
      <c r="F31" s="43"/>
      <c r="G31" s="43">
        <v>46.74</v>
      </c>
      <c r="H31" s="43"/>
      <c r="I31" s="43"/>
      <c r="J31" s="43"/>
      <c r="K31" s="43"/>
      <c r="L31" s="43"/>
      <c r="M31" s="43">
        <v>56.81</v>
      </c>
      <c r="N31" s="43"/>
      <c r="O31" s="43"/>
      <c r="P31" s="43"/>
      <c r="Q31" s="43"/>
      <c r="R31" s="43"/>
      <c r="S31" s="43"/>
      <c r="T31" s="43"/>
      <c r="U31" s="43"/>
      <c r="V31" s="43"/>
      <c r="W31" s="43"/>
      <c r="X31" s="43"/>
      <c r="Y31" s="43"/>
      <c r="Z31" s="43"/>
      <c r="AA31" s="44">
        <v>46.8</v>
      </c>
    </row>
    <row r="32" spans="1:27" x14ac:dyDescent="0.25">
      <c r="A32" s="37">
        <v>2022</v>
      </c>
      <c r="B32" s="42"/>
      <c r="C32" s="43">
        <v>43.93</v>
      </c>
      <c r="D32" s="43"/>
      <c r="E32" s="43">
        <v>51.25</v>
      </c>
      <c r="F32" s="43"/>
      <c r="G32" s="43">
        <v>49.8</v>
      </c>
      <c r="H32" s="43"/>
      <c r="I32" s="43"/>
      <c r="J32" s="43"/>
      <c r="K32" s="43"/>
      <c r="L32" s="43"/>
      <c r="M32" s="43"/>
      <c r="N32" s="43"/>
      <c r="O32" s="43">
        <v>49.32</v>
      </c>
      <c r="P32" s="43"/>
      <c r="Q32" s="43"/>
      <c r="R32" s="43"/>
      <c r="S32" s="43"/>
      <c r="T32" s="43"/>
      <c r="U32" s="43"/>
      <c r="V32" s="43"/>
      <c r="W32" s="43"/>
      <c r="X32" s="43"/>
      <c r="Y32" s="43"/>
      <c r="Z32" s="43"/>
      <c r="AA32" s="44">
        <v>49.8</v>
      </c>
    </row>
    <row r="33" spans="1:27" x14ac:dyDescent="0.25">
      <c r="A33" s="37">
        <v>2023</v>
      </c>
      <c r="B33" s="42"/>
      <c r="C33" s="43"/>
      <c r="D33" s="43"/>
      <c r="E33" s="43">
        <v>53.22</v>
      </c>
      <c r="F33" s="43"/>
      <c r="G33" s="43">
        <v>51.5</v>
      </c>
      <c r="H33" s="43"/>
      <c r="I33" s="43"/>
      <c r="J33" s="43"/>
      <c r="K33" s="43"/>
      <c r="L33" s="43"/>
      <c r="M33" s="43"/>
      <c r="N33" s="43"/>
      <c r="O33" s="43"/>
      <c r="P33" s="43"/>
      <c r="Q33" s="43"/>
      <c r="R33" s="43"/>
      <c r="S33" s="43"/>
      <c r="T33" s="43"/>
      <c r="U33" s="43"/>
      <c r="V33" s="43"/>
      <c r="W33" s="43"/>
      <c r="X33" s="43"/>
      <c r="Y33" s="43"/>
      <c r="Z33" s="43"/>
      <c r="AA33" s="44">
        <v>51.5</v>
      </c>
    </row>
    <row r="34" spans="1:27" x14ac:dyDescent="0.25">
      <c r="A34" s="37">
        <v>2024</v>
      </c>
      <c r="B34" s="42"/>
      <c r="C34" s="43"/>
      <c r="D34" s="43"/>
      <c r="E34" s="43">
        <v>55.26</v>
      </c>
      <c r="F34" s="43"/>
      <c r="G34" s="43">
        <v>53.3</v>
      </c>
      <c r="H34" s="43"/>
      <c r="I34" s="43"/>
      <c r="J34" s="43"/>
      <c r="K34" s="43"/>
      <c r="L34" s="43"/>
      <c r="M34" s="43"/>
      <c r="N34" s="43"/>
      <c r="O34" s="43"/>
      <c r="P34" s="43"/>
      <c r="Q34" s="43"/>
      <c r="R34" s="43"/>
      <c r="S34" s="43"/>
      <c r="T34" s="43"/>
      <c r="U34" s="43"/>
      <c r="V34" s="43"/>
      <c r="W34" s="43"/>
      <c r="X34" s="43"/>
      <c r="Y34" s="43"/>
      <c r="Z34" s="43"/>
      <c r="AA34" s="44">
        <v>53.3</v>
      </c>
    </row>
    <row r="35" spans="1:27" x14ac:dyDescent="0.25">
      <c r="A35" s="37">
        <v>2025</v>
      </c>
      <c r="B35" s="42"/>
      <c r="C35" s="43"/>
      <c r="D35" s="43"/>
      <c r="E35" s="43">
        <v>57.39</v>
      </c>
      <c r="F35" s="43"/>
      <c r="G35" s="43">
        <v>55.2</v>
      </c>
      <c r="H35" s="43"/>
      <c r="I35" s="43"/>
      <c r="J35" s="43"/>
      <c r="K35" s="43">
        <v>57.85</v>
      </c>
      <c r="L35" s="43"/>
      <c r="M35" s="43">
        <v>64.38</v>
      </c>
      <c r="N35" s="43"/>
      <c r="O35" s="43"/>
      <c r="P35" s="43"/>
      <c r="Q35" s="43"/>
      <c r="R35" s="43"/>
      <c r="S35" s="43"/>
      <c r="T35" s="43"/>
      <c r="U35" s="43"/>
      <c r="V35" s="43"/>
      <c r="W35" s="43"/>
      <c r="X35" s="43"/>
      <c r="Y35" s="43"/>
      <c r="Z35" s="43"/>
      <c r="AA35" s="44">
        <v>55.2</v>
      </c>
    </row>
    <row r="36" spans="1:27" x14ac:dyDescent="0.25">
      <c r="A36" s="37">
        <v>2026</v>
      </c>
      <c r="B36" s="42"/>
      <c r="C36" s="43"/>
      <c r="D36" s="43"/>
      <c r="E36" s="43">
        <v>59.59</v>
      </c>
      <c r="F36" s="43"/>
      <c r="G36" s="43"/>
      <c r="H36" s="43"/>
      <c r="I36" s="43"/>
      <c r="J36" s="43"/>
      <c r="K36" s="43"/>
      <c r="L36" s="43"/>
      <c r="M36" s="43"/>
      <c r="N36" s="43"/>
      <c r="O36" s="43"/>
      <c r="P36" s="43"/>
      <c r="Q36" s="43"/>
      <c r="R36" s="43"/>
      <c r="S36" s="43"/>
      <c r="T36" s="43"/>
      <c r="U36" s="43"/>
      <c r="V36" s="43"/>
      <c r="W36" s="43"/>
      <c r="X36" s="43"/>
      <c r="Y36" s="43"/>
      <c r="Z36" s="43"/>
      <c r="AA36" s="44"/>
    </row>
    <row r="37" spans="1:27" x14ac:dyDescent="0.25">
      <c r="A37" s="37">
        <v>2027</v>
      </c>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4"/>
    </row>
    <row r="38" spans="1:27" x14ac:dyDescent="0.25">
      <c r="A38" s="37">
        <v>2028</v>
      </c>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4"/>
    </row>
    <row r="39" spans="1:27" x14ac:dyDescent="0.25">
      <c r="A39" s="37">
        <v>2029</v>
      </c>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4"/>
    </row>
    <row r="40" spans="1:27" ht="15.75" thickBot="1" x14ac:dyDescent="0.3">
      <c r="A40" s="37">
        <v>2030</v>
      </c>
      <c r="B40" s="45"/>
      <c r="C40" s="46"/>
      <c r="D40" s="46"/>
      <c r="E40" s="46"/>
      <c r="F40" s="46"/>
      <c r="G40" s="46"/>
      <c r="H40" s="46"/>
      <c r="I40" s="46"/>
      <c r="J40" s="46"/>
      <c r="K40" s="46"/>
      <c r="L40" s="46"/>
      <c r="M40" s="46">
        <v>81.45</v>
      </c>
      <c r="N40" s="46"/>
      <c r="O40" s="46"/>
      <c r="P40" s="46"/>
      <c r="Q40" s="46">
        <v>71.489999999999995</v>
      </c>
      <c r="R40" s="46"/>
      <c r="S40" s="46"/>
      <c r="T40" s="46"/>
      <c r="U40" s="46"/>
      <c r="V40" s="46"/>
      <c r="W40" s="46"/>
      <c r="X40" s="46"/>
      <c r="Y40" s="46"/>
      <c r="Z40" s="46"/>
      <c r="AA40" s="47"/>
    </row>
  </sheetData>
  <hyperlinks>
    <hyperlink ref="B2" r:id="rId1" xr:uid="{DF1642C0-D041-4A65-BDE7-7EC3695F8ED8}"/>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0AD4C-497E-4586-A248-BA9D656E1C94}">
  <sheetPr>
    <tabColor rgb="FF0070C0"/>
  </sheetPr>
  <dimension ref="A1:D12"/>
  <sheetViews>
    <sheetView zoomScaleNormal="100" workbookViewId="0">
      <selection sqref="A1:B5"/>
    </sheetView>
  </sheetViews>
  <sheetFormatPr defaultColWidth="8.85546875" defaultRowHeight="15" x14ac:dyDescent="0.25"/>
  <cols>
    <col min="2" max="2" width="17" customWidth="1"/>
    <col min="3" max="3" width="19.85546875" customWidth="1"/>
  </cols>
  <sheetData>
    <row r="1" spans="1:4" x14ac:dyDescent="0.25">
      <c r="A1" s="95" t="s">
        <v>198</v>
      </c>
      <c r="B1" t="s">
        <v>210</v>
      </c>
    </row>
    <row r="2" spans="1:4" x14ac:dyDescent="0.25">
      <c r="A2" s="95" t="s">
        <v>199</v>
      </c>
      <c r="B2" s="1" t="s">
        <v>212</v>
      </c>
      <c r="C2" s="1"/>
      <c r="D2" s="1"/>
    </row>
    <row r="3" spans="1:4" x14ac:dyDescent="0.25">
      <c r="A3" s="95" t="s">
        <v>200</v>
      </c>
      <c r="B3" t="s">
        <v>211</v>
      </c>
    </row>
    <row r="5" spans="1:4" s="97" customFormat="1" ht="13.5" customHeight="1" x14ac:dyDescent="0.25">
      <c r="A5" s="96" t="s">
        <v>201</v>
      </c>
    </row>
    <row r="7" spans="1:4" ht="15.75" thickBot="1" x14ac:dyDescent="0.3">
      <c r="A7" s="15" t="s">
        <v>209</v>
      </c>
    </row>
    <row r="8" spans="1:4" ht="45" x14ac:dyDescent="0.25">
      <c r="A8" s="6"/>
      <c r="B8" s="107" t="s">
        <v>1</v>
      </c>
      <c r="C8" s="108" t="s">
        <v>2</v>
      </c>
      <c r="D8" s="109" t="s">
        <v>3</v>
      </c>
    </row>
    <row r="9" spans="1:4" x14ac:dyDescent="0.25">
      <c r="A9" s="110"/>
      <c r="B9" s="99">
        <v>1054.7</v>
      </c>
      <c r="C9" s="99">
        <v>522.29999999999995</v>
      </c>
      <c r="D9" s="104"/>
    </row>
    <row r="10" spans="1:4" x14ac:dyDescent="0.25">
      <c r="A10" s="110" t="s">
        <v>4</v>
      </c>
      <c r="B10" s="99"/>
      <c r="C10" s="99"/>
      <c r="D10" s="104">
        <v>619.18280000000004</v>
      </c>
    </row>
    <row r="11" spans="1:4" x14ac:dyDescent="0.25">
      <c r="A11" s="110" t="s">
        <v>5</v>
      </c>
      <c r="B11" s="99"/>
      <c r="C11" s="99"/>
      <c r="D11" s="104">
        <v>879.51995799999997</v>
      </c>
    </row>
    <row r="12" spans="1:4" ht="15.75" thickBot="1" x14ac:dyDescent="0.3">
      <c r="A12" s="111" t="s">
        <v>6</v>
      </c>
      <c r="B12" s="105"/>
      <c r="C12" s="105"/>
      <c r="D12" s="106">
        <v>4151.0069999999996</v>
      </c>
    </row>
  </sheetData>
  <hyperlinks>
    <hyperlink ref="B2" r:id="rId1" location="/?id=58-AEO2019&amp;cases=ref2019&amp;sourcekey=0" xr:uid="{63D5845A-2E17-42B7-AB12-00B7377343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0800-4E30-43B9-93A4-9F50B79AFDFC}">
  <sheetPr>
    <tabColor rgb="FF0070C0"/>
  </sheetPr>
  <dimension ref="A1:I41"/>
  <sheetViews>
    <sheetView zoomScaleNormal="100" workbookViewId="0">
      <selection activeCell="C27" sqref="C27"/>
    </sheetView>
  </sheetViews>
  <sheetFormatPr defaultColWidth="8.85546875" defaultRowHeight="15" x14ac:dyDescent="0.25"/>
  <cols>
    <col min="1" max="1" width="18.42578125" customWidth="1"/>
    <col min="2" max="2" width="19.28515625" customWidth="1"/>
    <col min="3" max="3" width="19.85546875" customWidth="1"/>
    <col min="5" max="5" width="13.7109375" customWidth="1"/>
  </cols>
  <sheetData>
    <row r="1" spans="1:4" x14ac:dyDescent="0.25">
      <c r="A1" s="95" t="s">
        <v>198</v>
      </c>
      <c r="B1" t="s">
        <v>213</v>
      </c>
    </row>
    <row r="2" spans="1:4" x14ac:dyDescent="0.25">
      <c r="A2" s="95" t="s">
        <v>199</v>
      </c>
      <c r="B2" s="1" t="s">
        <v>215</v>
      </c>
    </row>
    <row r="3" spans="1:4" x14ac:dyDescent="0.25">
      <c r="A3" s="95" t="s">
        <v>200</v>
      </c>
      <c r="B3" t="s">
        <v>214</v>
      </c>
    </row>
    <row r="5" spans="1:4" s="117" customFormat="1" x14ac:dyDescent="0.25">
      <c r="A5" s="116" t="s">
        <v>201</v>
      </c>
    </row>
    <row r="7" spans="1:4" x14ac:dyDescent="0.25">
      <c r="A7" s="132" t="s">
        <v>161</v>
      </c>
      <c r="B7" s="132"/>
      <c r="C7" s="132"/>
      <c r="D7" s="132"/>
    </row>
    <row r="8" spans="1:4" ht="15.75" thickBot="1" x14ac:dyDescent="0.3">
      <c r="A8" s="112" t="s">
        <v>162</v>
      </c>
      <c r="B8" s="112" t="s">
        <v>163</v>
      </c>
      <c r="C8" s="112" t="s">
        <v>164</v>
      </c>
      <c r="D8" s="112" t="s">
        <v>165</v>
      </c>
    </row>
    <row r="9" spans="1:4" x14ac:dyDescent="0.25">
      <c r="A9" s="113" t="s">
        <v>166</v>
      </c>
      <c r="B9" s="49">
        <v>2.5312000000000001</v>
      </c>
      <c r="C9" s="50">
        <v>2.8</v>
      </c>
      <c r="D9" s="48" t="s">
        <v>167</v>
      </c>
    </row>
    <row r="10" spans="1:4" x14ac:dyDescent="0.25">
      <c r="A10" s="114" t="s">
        <v>168</v>
      </c>
      <c r="B10" s="51">
        <v>3.2618999345924924</v>
      </c>
      <c r="C10" s="52">
        <v>3.0249999999999999</v>
      </c>
      <c r="D10" s="48" t="s">
        <v>169</v>
      </c>
    </row>
    <row r="11" spans="1:4" x14ac:dyDescent="0.25">
      <c r="A11" s="114" t="s">
        <v>170</v>
      </c>
      <c r="B11" s="53">
        <v>5.28795032879946</v>
      </c>
      <c r="C11" s="54">
        <v>5.91</v>
      </c>
      <c r="D11" s="48" t="s">
        <v>171</v>
      </c>
    </row>
    <row r="12" spans="1:4" x14ac:dyDescent="0.25">
      <c r="A12" s="114" t="s">
        <v>172</v>
      </c>
      <c r="B12" s="51">
        <v>6.3280000000000003</v>
      </c>
      <c r="C12" s="52">
        <v>7</v>
      </c>
      <c r="D12" s="48" t="s">
        <v>173</v>
      </c>
    </row>
    <row r="13" spans="1:4" x14ac:dyDescent="0.25">
      <c r="A13" s="114" t="s">
        <v>174</v>
      </c>
      <c r="B13" s="51">
        <v>6.6439462619672804</v>
      </c>
      <c r="C13" s="54">
        <v>7.39</v>
      </c>
      <c r="D13" s="48" t="s">
        <v>171</v>
      </c>
    </row>
    <row r="14" spans="1:4" x14ac:dyDescent="0.25">
      <c r="A14" s="114" t="s">
        <v>175</v>
      </c>
      <c r="B14" s="51">
        <v>7.6920882871662197</v>
      </c>
      <c r="C14" s="55">
        <v>7.82</v>
      </c>
      <c r="D14" s="48" t="s">
        <v>169</v>
      </c>
    </row>
    <row r="15" spans="1:4" x14ac:dyDescent="0.25">
      <c r="A15" s="114"/>
      <c r="B15" s="56"/>
      <c r="C15" s="57"/>
      <c r="D15" s="48"/>
    </row>
    <row r="16" spans="1:4" ht="15.75" thickBot="1" x14ac:dyDescent="0.3">
      <c r="A16" s="115" t="s">
        <v>176</v>
      </c>
      <c r="B16" s="58">
        <v>22.04</v>
      </c>
      <c r="C16" s="57">
        <v>23.932641583523914</v>
      </c>
      <c r="D16" s="48" t="s">
        <v>171</v>
      </c>
    </row>
    <row r="27" spans="3:9" x14ac:dyDescent="0.25">
      <c r="C27" s="2"/>
      <c r="D27" s="2"/>
      <c r="E27" s="2"/>
      <c r="F27" s="2"/>
      <c r="G27" s="2"/>
      <c r="H27" s="2"/>
      <c r="I27" s="2"/>
    </row>
    <row r="28" spans="3:9" x14ac:dyDescent="0.25">
      <c r="G28" s="2"/>
      <c r="H28" s="2"/>
      <c r="I28" s="2"/>
    </row>
    <row r="29" spans="3:9" x14ac:dyDescent="0.25">
      <c r="G29" s="2"/>
      <c r="H29" s="2"/>
      <c r="I29" s="2"/>
    </row>
    <row r="30" spans="3:9" x14ac:dyDescent="0.25">
      <c r="G30" s="2"/>
      <c r="H30" s="2"/>
      <c r="I30" s="2"/>
    </row>
    <row r="31" spans="3:9" x14ac:dyDescent="0.25">
      <c r="G31" s="2"/>
      <c r="H31" s="2"/>
      <c r="I31" s="2"/>
    </row>
    <row r="32" spans="3:9" x14ac:dyDescent="0.25">
      <c r="G32" s="2"/>
      <c r="H32" s="2"/>
      <c r="I32" s="2"/>
    </row>
    <row r="33" spans="3:9" x14ac:dyDescent="0.25">
      <c r="G33" s="2"/>
      <c r="H33" s="2"/>
      <c r="I33" s="2"/>
    </row>
    <row r="34" spans="3:9" x14ac:dyDescent="0.25">
      <c r="G34" s="2"/>
      <c r="H34" s="2"/>
      <c r="I34" s="2"/>
    </row>
    <row r="35" spans="3:9" x14ac:dyDescent="0.25">
      <c r="G35" s="2"/>
      <c r="H35" s="2"/>
      <c r="I35" s="2"/>
    </row>
    <row r="36" spans="3:9" x14ac:dyDescent="0.25">
      <c r="G36" s="2"/>
      <c r="H36" s="2"/>
      <c r="I36" s="2"/>
    </row>
    <row r="37" spans="3:9" x14ac:dyDescent="0.25">
      <c r="G37" s="2"/>
      <c r="H37" s="2"/>
      <c r="I37" s="2"/>
    </row>
    <row r="38" spans="3:9" x14ac:dyDescent="0.25">
      <c r="C38" s="48"/>
      <c r="D38" s="59"/>
      <c r="E38" s="57"/>
      <c r="F38" s="48"/>
      <c r="G38" s="2"/>
      <c r="H38" s="2"/>
      <c r="I38" s="2"/>
    </row>
    <row r="39" spans="3:9" x14ac:dyDescent="0.25">
      <c r="C39" s="48"/>
      <c r="D39" s="59"/>
      <c r="E39" s="57"/>
      <c r="F39" s="48"/>
      <c r="G39" s="2"/>
      <c r="H39" s="2"/>
      <c r="I39" s="2"/>
    </row>
    <row r="41" spans="3:9" x14ac:dyDescent="0.25">
      <c r="C41" s="91"/>
      <c r="D41" s="91"/>
      <c r="E41" s="91"/>
      <c r="F41" s="91"/>
      <c r="G41" s="91"/>
      <c r="H41" s="91"/>
      <c r="I41" s="91"/>
    </row>
  </sheetData>
  <mergeCells count="1">
    <mergeCell ref="A7:D7"/>
  </mergeCells>
  <hyperlinks>
    <hyperlink ref="B2" r:id="rId1" xr:uid="{9BBEFD42-0299-4A28-8CDE-17FBDD6918C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1265-AAD8-43C0-95B8-50901B89A3A6}">
  <sheetPr>
    <tabColor rgb="FF0070C0"/>
  </sheetPr>
  <dimension ref="A1:Z39"/>
  <sheetViews>
    <sheetView zoomScale="85" zoomScaleNormal="85" workbookViewId="0">
      <selection activeCell="F11" sqref="F11"/>
    </sheetView>
  </sheetViews>
  <sheetFormatPr defaultColWidth="8.85546875" defaultRowHeight="15" x14ac:dyDescent="0.25"/>
  <cols>
    <col min="1" max="1" width="8.5703125" customWidth="1"/>
    <col min="2" max="2" width="13.5703125" bestFit="1" customWidth="1"/>
    <col min="3" max="3" width="6.140625" bestFit="1" customWidth="1"/>
  </cols>
  <sheetData>
    <row r="1" spans="1:3" x14ac:dyDescent="0.25">
      <c r="A1" s="95" t="s">
        <v>198</v>
      </c>
      <c r="B1" t="s">
        <v>216</v>
      </c>
    </row>
    <row r="2" spans="1:3" x14ac:dyDescent="0.25">
      <c r="A2" s="95" t="s">
        <v>199</v>
      </c>
      <c r="B2" s="1" t="s">
        <v>217</v>
      </c>
    </row>
    <row r="3" spans="1:3" x14ac:dyDescent="0.25">
      <c r="A3" s="95" t="s">
        <v>200</v>
      </c>
      <c r="B3" s="129" t="s">
        <v>240</v>
      </c>
    </row>
    <row r="5" spans="1:3" s="117" customFormat="1" x14ac:dyDescent="0.25">
      <c r="A5" s="116" t="s">
        <v>201</v>
      </c>
    </row>
    <row r="7" spans="1:3" x14ac:dyDescent="0.25">
      <c r="A7" s="133" t="s">
        <v>7</v>
      </c>
      <c r="B7" s="133"/>
      <c r="C7" s="133"/>
    </row>
    <row r="8" spans="1:3" ht="15.75" thickBot="1" x14ac:dyDescent="0.3">
      <c r="A8" s="12" t="s">
        <v>0</v>
      </c>
      <c r="B8" s="14" t="s">
        <v>8</v>
      </c>
      <c r="C8" s="14" t="s">
        <v>9</v>
      </c>
    </row>
    <row r="9" spans="1:3" x14ac:dyDescent="0.25">
      <c r="A9">
        <v>1991</v>
      </c>
      <c r="B9" s="4">
        <v>0</v>
      </c>
      <c r="C9" s="4">
        <v>0</v>
      </c>
    </row>
    <row r="10" spans="1:3" x14ac:dyDescent="0.25">
      <c r="A10">
        <v>1992</v>
      </c>
      <c r="B10" s="3">
        <v>0</v>
      </c>
      <c r="C10" s="3">
        <v>0</v>
      </c>
    </row>
    <row r="11" spans="1:3" x14ac:dyDescent="0.25">
      <c r="A11">
        <v>1993</v>
      </c>
      <c r="B11" s="3">
        <v>0</v>
      </c>
      <c r="C11" s="3">
        <v>0</v>
      </c>
    </row>
    <row r="12" spans="1:3" x14ac:dyDescent="0.25">
      <c r="A12">
        <v>1994</v>
      </c>
      <c r="B12" s="3">
        <v>0</v>
      </c>
      <c r="C12" s="3">
        <v>0</v>
      </c>
    </row>
    <row r="13" spans="1:3" x14ac:dyDescent="0.25">
      <c r="A13">
        <v>1995</v>
      </c>
      <c r="B13" s="3">
        <v>1</v>
      </c>
      <c r="C13" s="3">
        <v>0</v>
      </c>
    </row>
    <row r="14" spans="1:3" x14ac:dyDescent="0.25">
      <c r="A14">
        <v>1996</v>
      </c>
      <c r="B14" s="3">
        <v>0</v>
      </c>
      <c r="C14" s="3">
        <v>0</v>
      </c>
    </row>
    <row r="15" spans="1:3" x14ac:dyDescent="0.25">
      <c r="A15">
        <v>1997</v>
      </c>
      <c r="B15" s="3">
        <v>3</v>
      </c>
      <c r="C15" s="3">
        <v>0</v>
      </c>
    </row>
    <row r="16" spans="1:3" x14ac:dyDescent="0.25">
      <c r="A16">
        <v>1998</v>
      </c>
      <c r="B16" s="3">
        <v>8</v>
      </c>
      <c r="C16" s="3">
        <v>0</v>
      </c>
    </row>
    <row r="17" spans="1:3" x14ac:dyDescent="0.25">
      <c r="A17">
        <v>1999</v>
      </c>
      <c r="B17" s="3">
        <v>16</v>
      </c>
      <c r="C17" s="3">
        <v>0</v>
      </c>
    </row>
    <row r="18" spans="1:3" x14ac:dyDescent="0.25">
      <c r="A18">
        <v>2000</v>
      </c>
      <c r="B18" s="3">
        <v>12</v>
      </c>
      <c r="C18" s="3">
        <v>2</v>
      </c>
    </row>
    <row r="19" spans="1:3" x14ac:dyDescent="0.25">
      <c r="A19">
        <v>2001</v>
      </c>
      <c r="B19" s="3">
        <v>10</v>
      </c>
      <c r="C19" s="3">
        <v>2</v>
      </c>
    </row>
    <row r="20" spans="1:3" x14ac:dyDescent="0.25">
      <c r="A20">
        <v>2002</v>
      </c>
      <c r="B20" s="3">
        <v>6</v>
      </c>
      <c r="C20" s="3">
        <v>3</v>
      </c>
    </row>
    <row r="21" spans="1:3" x14ac:dyDescent="0.25">
      <c r="A21">
        <v>2003</v>
      </c>
      <c r="B21" s="3">
        <v>5</v>
      </c>
      <c r="C21" s="3">
        <v>3</v>
      </c>
    </row>
    <row r="22" spans="1:3" x14ac:dyDescent="0.25">
      <c r="A22">
        <v>2004</v>
      </c>
      <c r="B22" s="3">
        <v>1</v>
      </c>
      <c r="C22" s="3">
        <v>3</v>
      </c>
    </row>
    <row r="23" spans="1:3" x14ac:dyDescent="0.25">
      <c r="A23">
        <v>2005</v>
      </c>
      <c r="B23" s="3">
        <v>0</v>
      </c>
      <c r="C23" s="3">
        <v>8</v>
      </c>
    </row>
    <row r="24" spans="1:3" x14ac:dyDescent="0.25">
      <c r="A24">
        <v>2006</v>
      </c>
      <c r="B24" s="3">
        <v>0</v>
      </c>
      <c r="C24" s="3">
        <v>8</v>
      </c>
    </row>
    <row r="25" spans="1:3" x14ac:dyDescent="0.25">
      <c r="A25">
        <v>2007</v>
      </c>
      <c r="B25" s="3">
        <v>0</v>
      </c>
      <c r="C25" s="3">
        <v>11</v>
      </c>
    </row>
    <row r="26" spans="1:3" x14ac:dyDescent="0.25">
      <c r="A26">
        <v>2008</v>
      </c>
      <c r="B26" s="3">
        <v>1</v>
      </c>
      <c r="C26" s="3">
        <v>16</v>
      </c>
    </row>
    <row r="27" spans="1:3" x14ac:dyDescent="0.25">
      <c r="A27">
        <v>2009</v>
      </c>
      <c r="B27" s="3">
        <v>1</v>
      </c>
      <c r="C27" s="3">
        <v>19</v>
      </c>
    </row>
    <row r="28" spans="1:3" x14ac:dyDescent="0.25">
      <c r="A28">
        <v>2010</v>
      </c>
      <c r="B28" s="3">
        <v>1</v>
      </c>
      <c r="C28" s="3">
        <v>20</v>
      </c>
    </row>
    <row r="29" spans="1:3" x14ac:dyDescent="0.25">
      <c r="A29">
        <v>2011</v>
      </c>
      <c r="B29" s="3">
        <v>2</v>
      </c>
      <c r="C29" s="3">
        <v>29</v>
      </c>
    </row>
    <row r="30" spans="1:3" x14ac:dyDescent="0.25">
      <c r="A30">
        <v>2012</v>
      </c>
      <c r="B30" s="3">
        <v>6</v>
      </c>
      <c r="C30" s="3">
        <v>31</v>
      </c>
    </row>
    <row r="31" spans="1:3" x14ac:dyDescent="0.25">
      <c r="A31">
        <v>2013</v>
      </c>
      <c r="B31" s="3">
        <v>15</v>
      </c>
      <c r="C31" s="3">
        <v>38</v>
      </c>
    </row>
    <row r="32" spans="1:3" x14ac:dyDescent="0.25">
      <c r="A32">
        <v>2014</v>
      </c>
      <c r="B32" s="3">
        <v>16</v>
      </c>
      <c r="C32" s="3">
        <v>43</v>
      </c>
    </row>
    <row r="33" spans="1:26" x14ac:dyDescent="0.25">
      <c r="A33">
        <v>2015</v>
      </c>
      <c r="B33" s="3">
        <v>27</v>
      </c>
      <c r="C33" s="3">
        <v>46</v>
      </c>
    </row>
    <row r="34" spans="1:26" x14ac:dyDescent="0.25">
      <c r="A34">
        <v>2016</v>
      </c>
      <c r="B34" s="3">
        <v>29</v>
      </c>
      <c r="C34" s="3">
        <v>31</v>
      </c>
    </row>
    <row r="35" spans="1:26" x14ac:dyDescent="0.25">
      <c r="A35">
        <v>2017</v>
      </c>
      <c r="B35" s="3">
        <v>51</v>
      </c>
      <c r="C35" s="3">
        <v>44</v>
      </c>
    </row>
    <row r="36" spans="1:26" ht="15.75" thickBot="1" x14ac:dyDescent="0.3">
      <c r="A36">
        <v>2018</v>
      </c>
      <c r="B36" s="5">
        <v>57</v>
      </c>
      <c r="C36" s="5">
        <v>43</v>
      </c>
    </row>
    <row r="38" spans="1:26" x14ac:dyDescent="0.25">
      <c r="A38" t="s">
        <v>10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25">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sheetData>
  <mergeCells count="1">
    <mergeCell ref="A7:C7"/>
  </mergeCells>
  <hyperlinks>
    <hyperlink ref="B2" r:id="rId1" xr:uid="{FEE8EB2A-B3CE-4BF2-BFCD-1AA2E2CEA3D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7A82-6517-4161-B2A2-E6A09757300B}">
  <dimension ref="A1:K48"/>
  <sheetViews>
    <sheetView zoomScale="115" zoomScaleNormal="115" workbookViewId="0">
      <selection activeCell="H63" sqref="H63"/>
    </sheetView>
  </sheetViews>
  <sheetFormatPr defaultRowHeight="15" x14ac:dyDescent="0.25"/>
  <cols>
    <col min="1" max="1" width="13" customWidth="1"/>
  </cols>
  <sheetData>
    <row r="1" spans="1:11" x14ac:dyDescent="0.25">
      <c r="A1" s="95" t="s">
        <v>198</v>
      </c>
      <c r="B1" t="s">
        <v>218</v>
      </c>
    </row>
    <row r="2" spans="1:11" x14ac:dyDescent="0.25">
      <c r="A2" s="95" t="s">
        <v>199</v>
      </c>
      <c r="B2" s="1" t="s">
        <v>220</v>
      </c>
    </row>
    <row r="3" spans="1:11" x14ac:dyDescent="0.25">
      <c r="A3" s="95" t="s">
        <v>200</v>
      </c>
      <c r="B3" t="s">
        <v>219</v>
      </c>
    </row>
    <row r="5" spans="1:11" s="117" customFormat="1" x14ac:dyDescent="0.25">
      <c r="A5" s="116" t="s">
        <v>201</v>
      </c>
    </row>
    <row r="6" spans="1:11" s="119" customFormat="1" x14ac:dyDescent="0.25">
      <c r="A6" s="118"/>
    </row>
    <row r="7" spans="1:11" s="119" customFormat="1" x14ac:dyDescent="0.25">
      <c r="A7" s="118"/>
      <c r="C7" s="122" t="s">
        <v>221</v>
      </c>
      <c r="D7" s="122"/>
      <c r="E7" s="122"/>
      <c r="F7" s="122"/>
      <c r="G7" s="122"/>
      <c r="H7" s="122"/>
      <c r="I7" s="122"/>
      <c r="J7" s="122"/>
      <c r="K7" s="122"/>
    </row>
    <row r="8" spans="1:11" ht="15.75" thickBot="1" x14ac:dyDescent="0.3">
      <c r="C8" s="121" t="s">
        <v>118</v>
      </c>
      <c r="D8" s="122" t="s">
        <v>152</v>
      </c>
      <c r="E8" s="121" t="s">
        <v>153</v>
      </c>
      <c r="F8" s="122" t="s">
        <v>154</v>
      </c>
      <c r="G8" s="121" t="s">
        <v>155</v>
      </c>
      <c r="H8" s="122" t="s">
        <v>120</v>
      </c>
      <c r="I8" s="121" t="s">
        <v>156</v>
      </c>
      <c r="J8" s="122" t="s">
        <v>119</v>
      </c>
      <c r="K8" s="121" t="s">
        <v>157</v>
      </c>
    </row>
    <row r="9" spans="1:11" x14ac:dyDescent="0.25">
      <c r="A9">
        <v>2010</v>
      </c>
      <c r="B9" t="s">
        <v>151</v>
      </c>
      <c r="C9" s="6">
        <v>0</v>
      </c>
      <c r="D9" s="16">
        <v>0</v>
      </c>
      <c r="E9" s="16">
        <v>0</v>
      </c>
      <c r="F9" s="16">
        <v>0</v>
      </c>
      <c r="G9" s="16">
        <v>0</v>
      </c>
      <c r="H9" s="16">
        <v>0</v>
      </c>
      <c r="I9" s="16">
        <v>0</v>
      </c>
      <c r="J9" s="16">
        <v>0</v>
      </c>
      <c r="K9" s="17">
        <v>0</v>
      </c>
    </row>
    <row r="10" spans="1:11" x14ac:dyDescent="0.25">
      <c r="A10">
        <v>2010</v>
      </c>
      <c r="B10" t="s">
        <v>158</v>
      </c>
      <c r="C10" s="7">
        <v>0</v>
      </c>
      <c r="D10" s="9">
        <v>0</v>
      </c>
      <c r="E10" s="9">
        <v>0</v>
      </c>
      <c r="F10" s="9">
        <v>0</v>
      </c>
      <c r="G10" s="9">
        <v>0</v>
      </c>
      <c r="H10" s="9">
        <v>0</v>
      </c>
      <c r="I10" s="9">
        <v>0</v>
      </c>
      <c r="J10" s="9">
        <v>0</v>
      </c>
      <c r="K10" s="8">
        <v>0</v>
      </c>
    </row>
    <row r="11" spans="1:11" x14ac:dyDescent="0.25">
      <c r="A11">
        <v>2010</v>
      </c>
      <c r="B11" t="s">
        <v>159</v>
      </c>
      <c r="C11" s="7">
        <v>0</v>
      </c>
      <c r="D11" s="9">
        <v>0</v>
      </c>
      <c r="E11" s="9">
        <v>0</v>
      </c>
      <c r="F11" s="9">
        <v>0</v>
      </c>
      <c r="G11" s="9">
        <v>0</v>
      </c>
      <c r="H11" s="9">
        <v>0</v>
      </c>
      <c r="I11" s="9">
        <v>0</v>
      </c>
      <c r="J11" s="9">
        <v>0</v>
      </c>
      <c r="K11" s="8">
        <v>0</v>
      </c>
    </row>
    <row r="12" spans="1:11" x14ac:dyDescent="0.25">
      <c r="A12">
        <v>2010</v>
      </c>
      <c r="B12" t="s">
        <v>160</v>
      </c>
      <c r="C12" s="7">
        <v>0</v>
      </c>
      <c r="D12" s="9">
        <v>0</v>
      </c>
      <c r="E12" s="9">
        <v>0</v>
      </c>
      <c r="F12" s="9">
        <v>326</v>
      </c>
      <c r="G12" s="9">
        <v>0</v>
      </c>
      <c r="H12" s="9">
        <v>19</v>
      </c>
      <c r="I12" s="9">
        <v>0</v>
      </c>
      <c r="J12" s="9">
        <v>0</v>
      </c>
      <c r="K12" s="8">
        <v>0</v>
      </c>
    </row>
    <row r="13" spans="1:11" x14ac:dyDescent="0.25">
      <c r="A13">
        <v>2011</v>
      </c>
      <c r="B13" t="s">
        <v>151</v>
      </c>
      <c r="C13" s="7">
        <v>0</v>
      </c>
      <c r="D13" s="9">
        <v>0</v>
      </c>
      <c r="E13" s="9">
        <v>0</v>
      </c>
      <c r="F13" s="9">
        <v>1210</v>
      </c>
      <c r="G13" s="9">
        <v>0</v>
      </c>
      <c r="H13" s="9">
        <v>452</v>
      </c>
      <c r="I13" s="9">
        <v>0</v>
      </c>
      <c r="J13" s="9">
        <v>0</v>
      </c>
      <c r="K13" s="8">
        <v>0</v>
      </c>
    </row>
    <row r="14" spans="1:11" x14ac:dyDescent="0.25">
      <c r="A14">
        <v>2011</v>
      </c>
      <c r="B14" t="s">
        <v>158</v>
      </c>
      <c r="C14" s="7">
        <v>0</v>
      </c>
      <c r="D14" s="9">
        <v>0</v>
      </c>
      <c r="E14" s="9">
        <v>0</v>
      </c>
      <c r="F14" s="9">
        <v>1535</v>
      </c>
      <c r="G14" s="9">
        <v>0</v>
      </c>
      <c r="H14" s="9">
        <v>3423</v>
      </c>
      <c r="I14" s="9">
        <v>8</v>
      </c>
      <c r="J14" s="9">
        <v>0</v>
      </c>
      <c r="K14" s="8">
        <v>0</v>
      </c>
    </row>
    <row r="15" spans="1:11" x14ac:dyDescent="0.25">
      <c r="A15">
        <v>2011</v>
      </c>
      <c r="B15" t="s">
        <v>159</v>
      </c>
      <c r="C15" s="7">
        <v>0</v>
      </c>
      <c r="D15" s="9">
        <v>0</v>
      </c>
      <c r="E15" s="9">
        <v>0</v>
      </c>
      <c r="F15" s="9">
        <v>1150</v>
      </c>
      <c r="G15" s="9">
        <v>0</v>
      </c>
      <c r="H15" s="9">
        <v>3324</v>
      </c>
      <c r="I15" s="9">
        <v>2</v>
      </c>
      <c r="J15" s="9">
        <v>0</v>
      </c>
      <c r="K15" s="8">
        <v>0</v>
      </c>
    </row>
    <row r="16" spans="1:11" x14ac:dyDescent="0.25">
      <c r="A16">
        <v>2011</v>
      </c>
      <c r="B16" t="s">
        <v>160</v>
      </c>
      <c r="C16" s="7">
        <v>0</v>
      </c>
      <c r="D16" s="9">
        <v>0</v>
      </c>
      <c r="E16" s="9">
        <v>0</v>
      </c>
      <c r="F16" s="9">
        <v>3776</v>
      </c>
      <c r="G16" s="9">
        <v>0</v>
      </c>
      <c r="H16" s="9">
        <v>2475</v>
      </c>
      <c r="I16" s="9">
        <v>376</v>
      </c>
      <c r="J16" s="9">
        <v>0</v>
      </c>
      <c r="K16" s="8">
        <v>0</v>
      </c>
    </row>
    <row r="17" spans="1:11" x14ac:dyDescent="0.25">
      <c r="A17">
        <v>2012</v>
      </c>
      <c r="B17" t="s">
        <v>151</v>
      </c>
      <c r="C17" s="7">
        <v>553</v>
      </c>
      <c r="D17" s="9">
        <v>0</v>
      </c>
      <c r="E17" s="9">
        <v>0</v>
      </c>
      <c r="F17" s="9">
        <v>3915</v>
      </c>
      <c r="G17" s="9">
        <v>0</v>
      </c>
      <c r="H17" s="9">
        <v>1733</v>
      </c>
      <c r="I17" s="9">
        <v>138</v>
      </c>
      <c r="J17" s="9">
        <v>0</v>
      </c>
      <c r="K17" s="8">
        <v>911</v>
      </c>
    </row>
    <row r="18" spans="1:11" x14ac:dyDescent="0.25">
      <c r="A18">
        <v>2012</v>
      </c>
      <c r="B18" t="s">
        <v>158</v>
      </c>
      <c r="C18" s="7">
        <v>416</v>
      </c>
      <c r="D18" s="9">
        <v>0</v>
      </c>
      <c r="E18" s="9">
        <v>95</v>
      </c>
      <c r="F18" s="9">
        <v>4902</v>
      </c>
      <c r="G18" s="9">
        <v>0</v>
      </c>
      <c r="H18" s="9">
        <v>1415</v>
      </c>
      <c r="I18" s="9">
        <v>324</v>
      </c>
      <c r="J18" s="9">
        <v>0</v>
      </c>
      <c r="K18" s="8">
        <v>3435</v>
      </c>
    </row>
    <row r="19" spans="1:11" x14ac:dyDescent="0.25">
      <c r="A19">
        <v>2012</v>
      </c>
      <c r="B19" t="s">
        <v>159</v>
      </c>
      <c r="C19" s="7">
        <v>0</v>
      </c>
      <c r="D19" s="9">
        <v>0</v>
      </c>
      <c r="E19" s="9">
        <v>131</v>
      </c>
      <c r="F19" s="9">
        <v>7531</v>
      </c>
      <c r="G19" s="9">
        <v>32</v>
      </c>
      <c r="H19" s="9">
        <v>2064</v>
      </c>
      <c r="I19" s="9">
        <v>113</v>
      </c>
      <c r="J19" s="9">
        <v>160</v>
      </c>
      <c r="K19" s="8">
        <v>3448</v>
      </c>
    </row>
    <row r="20" spans="1:11" x14ac:dyDescent="0.25">
      <c r="A20">
        <v>2012</v>
      </c>
      <c r="B20" t="s">
        <v>160</v>
      </c>
      <c r="C20" s="7">
        <v>-4</v>
      </c>
      <c r="D20" s="9">
        <v>0</v>
      </c>
      <c r="E20" s="9">
        <v>2831</v>
      </c>
      <c r="F20" s="9">
        <v>7113</v>
      </c>
      <c r="G20" s="9">
        <v>61</v>
      </c>
      <c r="H20" s="9">
        <v>4607</v>
      </c>
      <c r="I20" s="9">
        <v>152</v>
      </c>
      <c r="J20" s="9">
        <v>2490</v>
      </c>
      <c r="K20" s="8">
        <v>5147</v>
      </c>
    </row>
    <row r="21" spans="1:11" x14ac:dyDescent="0.25">
      <c r="A21">
        <v>2013</v>
      </c>
      <c r="B21" t="s">
        <v>151</v>
      </c>
      <c r="C21" s="7">
        <v>0</v>
      </c>
      <c r="D21" s="9">
        <v>0</v>
      </c>
      <c r="E21" s="9">
        <v>1999</v>
      </c>
      <c r="F21" s="9">
        <v>4244</v>
      </c>
      <c r="G21" s="9">
        <v>91</v>
      </c>
      <c r="H21" s="9">
        <v>3539</v>
      </c>
      <c r="I21" s="9">
        <v>627</v>
      </c>
      <c r="J21" s="9">
        <v>4900</v>
      </c>
      <c r="K21" s="8">
        <v>2563</v>
      </c>
    </row>
    <row r="22" spans="1:11" x14ac:dyDescent="0.25">
      <c r="A22">
        <v>2013</v>
      </c>
      <c r="B22" t="s">
        <v>158</v>
      </c>
      <c r="C22" s="7">
        <v>0</v>
      </c>
      <c r="D22" s="9">
        <v>0</v>
      </c>
      <c r="E22" s="9">
        <v>2967</v>
      </c>
      <c r="F22" s="9">
        <v>5638</v>
      </c>
      <c r="G22" s="9">
        <v>400</v>
      </c>
      <c r="H22" s="9">
        <v>6300</v>
      </c>
      <c r="I22" s="9">
        <v>370</v>
      </c>
      <c r="J22" s="9">
        <v>5150</v>
      </c>
      <c r="K22" s="8">
        <v>2059</v>
      </c>
    </row>
    <row r="23" spans="1:11" x14ac:dyDescent="0.25">
      <c r="A23">
        <v>2013</v>
      </c>
      <c r="B23" t="s">
        <v>159</v>
      </c>
      <c r="C23" s="7">
        <v>0</v>
      </c>
      <c r="D23" s="9">
        <v>0</v>
      </c>
      <c r="E23" s="9">
        <v>4004</v>
      </c>
      <c r="F23" s="9">
        <v>7188</v>
      </c>
      <c r="G23" s="9">
        <v>313</v>
      </c>
      <c r="H23" s="9">
        <v>6237</v>
      </c>
      <c r="I23" s="9">
        <v>573</v>
      </c>
      <c r="J23" s="9">
        <v>4100</v>
      </c>
      <c r="K23" s="8">
        <v>4267</v>
      </c>
    </row>
    <row r="24" spans="1:11" x14ac:dyDescent="0.25">
      <c r="A24">
        <v>2013</v>
      </c>
      <c r="B24" t="s">
        <v>160</v>
      </c>
      <c r="C24" s="7">
        <v>0</v>
      </c>
      <c r="D24" s="9">
        <v>0</v>
      </c>
      <c r="E24" s="9">
        <v>6011</v>
      </c>
      <c r="F24" s="9">
        <v>6590</v>
      </c>
      <c r="G24" s="9">
        <v>291</v>
      </c>
      <c r="H24" s="9">
        <v>6534</v>
      </c>
      <c r="I24" s="9">
        <v>693</v>
      </c>
      <c r="J24" s="9">
        <v>3500</v>
      </c>
      <c r="K24" s="8">
        <v>4204</v>
      </c>
    </row>
    <row r="25" spans="1:11" x14ac:dyDescent="0.25">
      <c r="A25">
        <v>2014</v>
      </c>
      <c r="B25" t="s">
        <v>151</v>
      </c>
      <c r="C25" s="7">
        <v>0</v>
      </c>
      <c r="D25" s="9">
        <v>0</v>
      </c>
      <c r="E25" s="9">
        <v>4250</v>
      </c>
      <c r="F25" s="9">
        <v>4058</v>
      </c>
      <c r="G25" s="9">
        <v>169</v>
      </c>
      <c r="H25" s="9">
        <v>5184</v>
      </c>
      <c r="I25" s="9">
        <v>928</v>
      </c>
      <c r="J25" s="9">
        <v>3189</v>
      </c>
      <c r="K25" s="8">
        <v>3533</v>
      </c>
    </row>
    <row r="26" spans="1:11" x14ac:dyDescent="0.25">
      <c r="A26">
        <v>2014</v>
      </c>
      <c r="B26" t="s">
        <v>158</v>
      </c>
      <c r="C26" s="7">
        <v>694</v>
      </c>
      <c r="D26" s="9">
        <v>0</v>
      </c>
      <c r="E26" s="9">
        <v>6809</v>
      </c>
      <c r="F26" s="9">
        <v>5583</v>
      </c>
      <c r="G26" s="9">
        <v>232</v>
      </c>
      <c r="H26" s="9">
        <v>7552</v>
      </c>
      <c r="I26" s="9">
        <v>1468</v>
      </c>
      <c r="J26" s="9">
        <v>3600</v>
      </c>
      <c r="K26" s="8">
        <v>6313</v>
      </c>
    </row>
    <row r="27" spans="1:11" x14ac:dyDescent="0.25">
      <c r="A27">
        <v>2014</v>
      </c>
      <c r="B27" t="s">
        <v>159</v>
      </c>
      <c r="C27" s="7">
        <v>2477</v>
      </c>
      <c r="D27" s="9">
        <v>0</v>
      </c>
      <c r="E27" s="9">
        <v>6284</v>
      </c>
      <c r="F27" s="9">
        <v>6679</v>
      </c>
      <c r="G27" s="9">
        <v>255</v>
      </c>
      <c r="H27" s="9">
        <v>9086</v>
      </c>
      <c r="I27" s="9">
        <v>1532</v>
      </c>
      <c r="J27" s="9">
        <v>3900</v>
      </c>
      <c r="K27" s="8">
        <v>2963</v>
      </c>
    </row>
    <row r="28" spans="1:11" x14ac:dyDescent="0.25">
      <c r="A28">
        <v>2014</v>
      </c>
      <c r="B28" t="s">
        <v>160</v>
      </c>
      <c r="C28" s="7">
        <v>3476</v>
      </c>
      <c r="D28" s="9">
        <v>0</v>
      </c>
      <c r="E28" s="9">
        <v>4604</v>
      </c>
      <c r="F28" s="9">
        <v>4940</v>
      </c>
      <c r="G28" s="9">
        <v>200</v>
      </c>
      <c r="H28" s="9">
        <v>8378</v>
      </c>
      <c r="I28" s="9">
        <v>2737</v>
      </c>
      <c r="J28" s="9">
        <v>6000</v>
      </c>
      <c r="K28" s="8">
        <v>1639</v>
      </c>
    </row>
    <row r="29" spans="1:11" x14ac:dyDescent="0.25">
      <c r="A29">
        <v>2015</v>
      </c>
      <c r="B29" t="s">
        <v>151</v>
      </c>
      <c r="C29" s="7">
        <v>3022</v>
      </c>
      <c r="D29" s="9">
        <v>0</v>
      </c>
      <c r="E29" s="9">
        <v>3844</v>
      </c>
      <c r="F29" s="9">
        <v>2541</v>
      </c>
      <c r="G29" s="9">
        <v>46</v>
      </c>
      <c r="H29" s="9">
        <v>4085</v>
      </c>
      <c r="I29" s="9">
        <v>2327</v>
      </c>
      <c r="J29" s="9">
        <v>4700</v>
      </c>
      <c r="K29" s="8">
        <v>1284</v>
      </c>
    </row>
    <row r="30" spans="1:11" x14ac:dyDescent="0.25">
      <c r="A30">
        <v>2015</v>
      </c>
      <c r="B30" t="s">
        <v>158</v>
      </c>
      <c r="C30" s="7">
        <v>2167</v>
      </c>
      <c r="D30" s="9">
        <v>0</v>
      </c>
      <c r="E30" s="9">
        <v>4800</v>
      </c>
      <c r="F30" s="9">
        <v>5459</v>
      </c>
      <c r="G30" s="9">
        <v>14</v>
      </c>
      <c r="H30" s="9">
        <v>5731</v>
      </c>
      <c r="I30" s="9">
        <v>4062</v>
      </c>
      <c r="J30" s="9">
        <v>6900</v>
      </c>
      <c r="K30" s="8">
        <v>1623</v>
      </c>
    </row>
    <row r="31" spans="1:11" x14ac:dyDescent="0.25">
      <c r="A31">
        <v>2015</v>
      </c>
      <c r="B31" t="s">
        <v>159</v>
      </c>
      <c r="C31" s="7">
        <v>4046</v>
      </c>
      <c r="D31" s="9">
        <v>0</v>
      </c>
      <c r="E31" s="9">
        <v>5200</v>
      </c>
      <c r="F31" s="9">
        <v>4138</v>
      </c>
      <c r="G31" s="9">
        <v>3</v>
      </c>
      <c r="H31" s="9">
        <v>3814</v>
      </c>
      <c r="I31" s="9">
        <v>3580</v>
      </c>
      <c r="J31" s="9">
        <v>5406</v>
      </c>
      <c r="K31" s="8">
        <v>1144</v>
      </c>
    </row>
    <row r="32" spans="1:11" x14ac:dyDescent="0.25">
      <c r="A32">
        <v>2015</v>
      </c>
      <c r="B32" t="s">
        <v>160</v>
      </c>
      <c r="C32" s="7">
        <v>4828</v>
      </c>
      <c r="D32" s="9">
        <v>0</v>
      </c>
      <c r="E32" s="9">
        <v>5079</v>
      </c>
      <c r="F32" s="9">
        <v>6908</v>
      </c>
      <c r="G32" s="9">
        <v>2</v>
      </c>
      <c r="H32" s="9">
        <v>3639</v>
      </c>
      <c r="I32" s="9">
        <v>3937</v>
      </c>
      <c r="J32" s="9">
        <v>8410</v>
      </c>
      <c r="K32" s="8">
        <v>158</v>
      </c>
    </row>
    <row r="33" spans="1:11" x14ac:dyDescent="0.25">
      <c r="A33">
        <v>2016</v>
      </c>
      <c r="B33" t="s">
        <v>151</v>
      </c>
      <c r="C33" s="7">
        <v>1776</v>
      </c>
      <c r="D33" s="9">
        <v>0</v>
      </c>
      <c r="E33" s="9">
        <v>4458</v>
      </c>
      <c r="F33" s="9">
        <v>4856</v>
      </c>
      <c r="G33" s="9">
        <v>0</v>
      </c>
      <c r="H33" s="9">
        <v>2931</v>
      </c>
      <c r="I33" s="9">
        <v>4807</v>
      </c>
      <c r="J33" s="9">
        <v>8790</v>
      </c>
      <c r="K33" s="8">
        <v>23</v>
      </c>
    </row>
    <row r="34" spans="1:11" x14ac:dyDescent="0.25">
      <c r="A34">
        <v>2016</v>
      </c>
      <c r="B34" t="s">
        <v>158</v>
      </c>
      <c r="C34" s="7">
        <v>4392</v>
      </c>
      <c r="D34" s="9">
        <v>0</v>
      </c>
      <c r="E34" s="9">
        <v>6448</v>
      </c>
      <c r="F34" s="9">
        <v>7180</v>
      </c>
      <c r="G34" s="9">
        <v>0</v>
      </c>
      <c r="H34" s="9">
        <v>2494</v>
      </c>
      <c r="I34" s="9">
        <v>5259</v>
      </c>
      <c r="J34" s="9">
        <v>10240</v>
      </c>
      <c r="K34" s="8">
        <v>19</v>
      </c>
    </row>
    <row r="35" spans="1:11" x14ac:dyDescent="0.25">
      <c r="A35">
        <v>2016</v>
      </c>
      <c r="B35" t="s">
        <v>159</v>
      </c>
      <c r="C35" s="7">
        <v>5545</v>
      </c>
      <c r="D35" s="9">
        <v>0</v>
      </c>
      <c r="E35" s="9">
        <v>6781</v>
      </c>
      <c r="F35" s="9">
        <v>7485</v>
      </c>
      <c r="G35" s="9">
        <v>0</v>
      </c>
      <c r="H35" s="9">
        <v>3445</v>
      </c>
      <c r="I35" s="9">
        <v>6363</v>
      </c>
      <c r="J35" s="9">
        <v>14939</v>
      </c>
      <c r="K35" s="8">
        <v>10</v>
      </c>
    </row>
    <row r="36" spans="1:11" x14ac:dyDescent="0.25">
      <c r="A36">
        <v>2016</v>
      </c>
      <c r="B36" t="s">
        <v>160</v>
      </c>
      <c r="C36" s="7">
        <v>4348</v>
      </c>
      <c r="D36" s="9">
        <v>0</v>
      </c>
      <c r="E36" s="9">
        <v>7109</v>
      </c>
      <c r="F36" s="9">
        <v>9319</v>
      </c>
      <c r="G36" s="9">
        <v>0</v>
      </c>
      <c r="H36" s="9">
        <v>4768</v>
      </c>
      <c r="I36" s="9">
        <v>7995</v>
      </c>
      <c r="J36" s="9">
        <v>13150</v>
      </c>
      <c r="K36" s="8">
        <v>2422</v>
      </c>
    </row>
    <row r="37" spans="1:11" x14ac:dyDescent="0.25">
      <c r="A37">
        <v>2017</v>
      </c>
      <c r="B37" t="s">
        <v>151</v>
      </c>
      <c r="C37" s="7">
        <v>3227</v>
      </c>
      <c r="D37" s="9">
        <v>0</v>
      </c>
      <c r="E37" s="9">
        <v>4910</v>
      </c>
      <c r="F37" s="9">
        <v>8671</v>
      </c>
      <c r="G37" s="9">
        <v>0</v>
      </c>
      <c r="H37" s="9">
        <v>3287</v>
      </c>
      <c r="I37" s="9">
        <v>7082</v>
      </c>
      <c r="J37" s="9">
        <v>10400</v>
      </c>
      <c r="K37" s="8">
        <v>4346</v>
      </c>
    </row>
    <row r="38" spans="1:11" x14ac:dyDescent="0.25">
      <c r="A38">
        <v>2017</v>
      </c>
      <c r="B38" t="s">
        <v>158</v>
      </c>
      <c r="C38" s="7">
        <v>4702</v>
      </c>
      <c r="D38" s="9">
        <v>0</v>
      </c>
      <c r="E38" s="9">
        <v>5585</v>
      </c>
      <c r="F38" s="9">
        <v>9924</v>
      </c>
      <c r="G38" s="9">
        <v>0</v>
      </c>
      <c r="H38" s="9">
        <v>3961</v>
      </c>
      <c r="I38" s="9">
        <v>7749</v>
      </c>
      <c r="J38" s="9">
        <v>9740</v>
      </c>
      <c r="K38" s="8">
        <v>5346</v>
      </c>
    </row>
    <row r="39" spans="1:11" x14ac:dyDescent="0.25">
      <c r="A39">
        <v>2017</v>
      </c>
      <c r="B39" t="s">
        <v>159</v>
      </c>
      <c r="C39" s="7">
        <v>5353</v>
      </c>
      <c r="D39" s="9">
        <v>0</v>
      </c>
      <c r="E39" s="9">
        <v>4870</v>
      </c>
      <c r="F39" s="9">
        <v>11202</v>
      </c>
      <c r="G39" s="9">
        <v>101</v>
      </c>
      <c r="H39" s="9">
        <v>3492</v>
      </c>
      <c r="I39" s="9">
        <v>7912</v>
      </c>
      <c r="J39" s="9">
        <v>15002</v>
      </c>
      <c r="K39" s="8">
        <v>5364</v>
      </c>
    </row>
    <row r="40" spans="1:11" x14ac:dyDescent="0.25">
      <c r="A40">
        <v>2017</v>
      </c>
      <c r="B40" t="s">
        <v>160</v>
      </c>
      <c r="C40" s="7">
        <v>7451</v>
      </c>
      <c r="D40" s="9">
        <v>0</v>
      </c>
      <c r="E40" s="9">
        <v>4224</v>
      </c>
      <c r="F40" s="9">
        <v>14096</v>
      </c>
      <c r="G40" s="9">
        <v>1923</v>
      </c>
      <c r="H40" s="9">
        <v>490</v>
      </c>
      <c r="I40" s="9">
        <v>8531</v>
      </c>
      <c r="J40" s="9">
        <v>15005</v>
      </c>
      <c r="K40" s="8">
        <v>5880</v>
      </c>
    </row>
    <row r="41" spans="1:11" x14ac:dyDescent="0.25">
      <c r="A41">
        <v>2018</v>
      </c>
      <c r="B41" t="s">
        <v>151</v>
      </c>
      <c r="C41" s="7">
        <v>5442</v>
      </c>
      <c r="D41" s="9">
        <v>0</v>
      </c>
      <c r="E41" s="9">
        <v>2977</v>
      </c>
      <c r="F41" s="9">
        <v>7900</v>
      </c>
      <c r="G41" s="9">
        <v>2921</v>
      </c>
      <c r="H41" s="9">
        <v>2545</v>
      </c>
      <c r="I41" s="9">
        <v>9064</v>
      </c>
      <c r="J41" s="9">
        <v>17980</v>
      </c>
      <c r="K41" s="8">
        <v>6468</v>
      </c>
    </row>
    <row r="42" spans="1:11" x14ac:dyDescent="0.25">
      <c r="A42">
        <v>2018</v>
      </c>
      <c r="B42" t="s">
        <v>158</v>
      </c>
      <c r="C42" s="7">
        <v>5792</v>
      </c>
      <c r="D42" s="9">
        <v>0</v>
      </c>
      <c r="E42" s="9">
        <v>2388</v>
      </c>
      <c r="F42" s="9">
        <v>7909</v>
      </c>
      <c r="G42" s="9">
        <v>4422</v>
      </c>
      <c r="H42" s="9">
        <v>4114</v>
      </c>
      <c r="I42" s="9">
        <v>10350</v>
      </c>
      <c r="J42" s="9">
        <v>26197</v>
      </c>
      <c r="K42" s="8">
        <v>7787</v>
      </c>
    </row>
    <row r="43" spans="1:11" x14ac:dyDescent="0.25">
      <c r="A43">
        <v>2018</v>
      </c>
      <c r="B43" t="s">
        <v>159</v>
      </c>
      <c r="C43" s="7">
        <v>5074</v>
      </c>
      <c r="D43" s="9">
        <v>0</v>
      </c>
      <c r="E43" s="9">
        <v>1475</v>
      </c>
      <c r="F43" s="9">
        <v>9438</v>
      </c>
      <c r="G43" s="9">
        <v>5286</v>
      </c>
      <c r="H43" s="9">
        <v>4027</v>
      </c>
      <c r="I43" s="9">
        <v>8996</v>
      </c>
      <c r="J43" s="9">
        <v>69925</v>
      </c>
      <c r="K43" s="8">
        <v>6268</v>
      </c>
    </row>
    <row r="44" spans="1:11" x14ac:dyDescent="0.25">
      <c r="A44">
        <v>2018</v>
      </c>
      <c r="B44" t="s">
        <v>160</v>
      </c>
      <c r="C44" s="7">
        <v>6618</v>
      </c>
      <c r="D44" s="9">
        <v>0</v>
      </c>
      <c r="E44" s="9">
        <v>2376</v>
      </c>
      <c r="F44" s="9">
        <v>11309</v>
      </c>
      <c r="G44" s="9">
        <v>6921</v>
      </c>
      <c r="H44" s="9">
        <v>4029</v>
      </c>
      <c r="I44" s="9">
        <v>10712</v>
      </c>
      <c r="J44" s="9">
        <v>77525</v>
      </c>
      <c r="K44" s="8">
        <v>7072</v>
      </c>
    </row>
    <row r="45" spans="1:11" x14ac:dyDescent="0.25">
      <c r="A45">
        <v>2019</v>
      </c>
      <c r="B45" t="s">
        <v>151</v>
      </c>
      <c r="C45" s="7">
        <v>3097</v>
      </c>
      <c r="D45" s="9">
        <v>0</v>
      </c>
      <c r="E45" s="9">
        <v>1741</v>
      </c>
      <c r="F45" s="9">
        <v>6848</v>
      </c>
      <c r="G45" s="9">
        <v>3954</v>
      </c>
      <c r="H45" s="9">
        <v>2685</v>
      </c>
      <c r="I45" s="9">
        <v>8872</v>
      </c>
      <c r="J45" s="9">
        <v>29900</v>
      </c>
      <c r="K45" s="8">
        <v>4148</v>
      </c>
    </row>
    <row r="46" spans="1:11" x14ac:dyDescent="0.25">
      <c r="A46">
        <v>2019</v>
      </c>
      <c r="B46" t="s">
        <v>158</v>
      </c>
      <c r="C46" s="7">
        <v>3958</v>
      </c>
      <c r="D46" s="9">
        <v>0</v>
      </c>
      <c r="E46" s="9">
        <v>1865</v>
      </c>
      <c r="F46" s="9">
        <v>5115</v>
      </c>
      <c r="G46" s="9">
        <v>3049</v>
      </c>
      <c r="H46" s="9">
        <v>3323</v>
      </c>
      <c r="I46" s="9">
        <v>11717</v>
      </c>
      <c r="J46" s="9">
        <v>53975</v>
      </c>
      <c r="K46" s="8">
        <v>4457</v>
      </c>
    </row>
    <row r="47" spans="1:11" x14ac:dyDescent="0.25">
      <c r="A47">
        <v>2019</v>
      </c>
      <c r="B47" t="s">
        <v>159</v>
      </c>
      <c r="C47" s="7">
        <v>2820</v>
      </c>
      <c r="D47" s="9">
        <v>0</v>
      </c>
      <c r="E47" s="9">
        <v>2040</v>
      </c>
      <c r="F47" s="9">
        <v>5711</v>
      </c>
      <c r="G47" s="9">
        <v>2187</v>
      </c>
      <c r="H47" s="9">
        <v>3103</v>
      </c>
      <c r="I47" s="9">
        <v>12552</v>
      </c>
      <c r="J47" s="9">
        <v>51850</v>
      </c>
      <c r="K47" s="8">
        <v>7100</v>
      </c>
    </row>
    <row r="48" spans="1:11" ht="15.75" thickBot="1" x14ac:dyDescent="0.3">
      <c r="A48">
        <v>2019</v>
      </c>
      <c r="B48" t="s">
        <v>160</v>
      </c>
      <c r="C48" s="10">
        <v>0</v>
      </c>
      <c r="D48" s="11">
        <v>0</v>
      </c>
      <c r="E48" s="11">
        <v>0</v>
      </c>
      <c r="F48" s="11">
        <v>0</v>
      </c>
      <c r="G48" s="11">
        <v>0</v>
      </c>
      <c r="H48" s="11">
        <v>0</v>
      </c>
      <c r="I48" s="11">
        <v>0</v>
      </c>
      <c r="J48" s="11">
        <v>0</v>
      </c>
      <c r="K48" s="18">
        <v>0</v>
      </c>
    </row>
  </sheetData>
  <hyperlinks>
    <hyperlink ref="B2" r:id="rId1" xr:uid="{5CCA760F-3879-4B7C-A0F4-0018B7302374}"/>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D989-48FA-42DA-A91C-0F2700AC4BAA}">
  <dimension ref="A1:E59"/>
  <sheetViews>
    <sheetView tabSelected="1" topLeftCell="A3" zoomScaleNormal="100" workbookViewId="0">
      <selection activeCell="G30" sqref="G30"/>
    </sheetView>
  </sheetViews>
  <sheetFormatPr defaultRowHeight="15" customHeight="1" x14ac:dyDescent="0.25"/>
  <cols>
    <col min="4" max="4" width="20.28515625" customWidth="1"/>
    <col min="5" max="5" width="19.140625" customWidth="1"/>
  </cols>
  <sheetData>
    <row r="1" spans="1:5" x14ac:dyDescent="0.25">
      <c r="A1" s="95" t="s">
        <v>198</v>
      </c>
      <c r="B1" t="s">
        <v>216</v>
      </c>
    </row>
    <row r="2" spans="1:5" x14ac:dyDescent="0.25">
      <c r="A2" s="95" t="s">
        <v>199</v>
      </c>
      <c r="B2" s="1" t="s">
        <v>222</v>
      </c>
    </row>
    <row r="3" spans="1:5" x14ac:dyDescent="0.25">
      <c r="A3" s="95" t="s">
        <v>200</v>
      </c>
      <c r="B3" t="s">
        <v>223</v>
      </c>
    </row>
    <row r="5" spans="1:5" s="117" customFormat="1" x14ac:dyDescent="0.25">
      <c r="A5" s="116" t="s">
        <v>201</v>
      </c>
    </row>
    <row r="6" spans="1:5" s="119" customFormat="1" x14ac:dyDescent="0.25">
      <c r="A6" s="118"/>
    </row>
    <row r="7" spans="1:5" s="119" customFormat="1" x14ac:dyDescent="0.25">
      <c r="A7" s="118"/>
      <c r="B7" s="120" t="s">
        <v>224</v>
      </c>
    </row>
    <row r="8" spans="1:5" s="15" customFormat="1" ht="15" customHeight="1" thickBot="1" x14ac:dyDescent="0.3">
      <c r="B8" s="15" t="s">
        <v>11</v>
      </c>
      <c r="C8" s="15" t="s">
        <v>11</v>
      </c>
      <c r="D8" s="15" t="s">
        <v>12</v>
      </c>
      <c r="E8" s="15" t="s">
        <v>13</v>
      </c>
    </row>
    <row r="9" spans="1:5" ht="15" customHeight="1" x14ac:dyDescent="0.25">
      <c r="B9" t="s">
        <v>15</v>
      </c>
      <c r="C9" s="6" t="s">
        <v>29</v>
      </c>
      <c r="D9" s="16">
        <v>18577</v>
      </c>
      <c r="E9" s="17">
        <v>3214</v>
      </c>
    </row>
    <row r="10" spans="1:5" ht="15" customHeight="1" x14ac:dyDescent="0.25">
      <c r="B10" t="s">
        <v>19</v>
      </c>
      <c r="C10" s="7" t="s">
        <v>92</v>
      </c>
      <c r="D10" s="9">
        <v>3133</v>
      </c>
      <c r="E10" s="8">
        <v>496</v>
      </c>
    </row>
    <row r="11" spans="1:5" ht="15" customHeight="1" x14ac:dyDescent="0.25">
      <c r="B11" t="s">
        <v>22</v>
      </c>
      <c r="C11" s="7" t="s">
        <v>42</v>
      </c>
      <c r="D11" s="9">
        <v>2776</v>
      </c>
      <c r="E11" s="8">
        <v>618</v>
      </c>
    </row>
    <row r="12" spans="1:5" ht="15" customHeight="1" x14ac:dyDescent="0.25">
      <c r="B12" t="s">
        <v>25</v>
      </c>
      <c r="C12" s="7" t="s">
        <v>108</v>
      </c>
      <c r="D12" s="9">
        <v>2701</v>
      </c>
      <c r="E12" s="8">
        <v>612</v>
      </c>
    </row>
    <row r="13" spans="1:5" ht="15" customHeight="1" x14ac:dyDescent="0.25">
      <c r="B13" t="s">
        <v>28</v>
      </c>
      <c r="C13" s="7" t="s">
        <v>113</v>
      </c>
      <c r="D13" s="9">
        <v>2109</v>
      </c>
      <c r="E13" s="8">
        <v>447</v>
      </c>
    </row>
    <row r="14" spans="1:5" ht="15" customHeight="1" x14ac:dyDescent="0.25">
      <c r="B14" t="s">
        <v>30</v>
      </c>
      <c r="C14" s="7" t="s">
        <v>44</v>
      </c>
      <c r="D14" s="9">
        <v>2020</v>
      </c>
      <c r="E14" s="8">
        <v>339</v>
      </c>
    </row>
    <row r="15" spans="1:5" ht="15" customHeight="1" x14ac:dyDescent="0.25">
      <c r="B15" t="s">
        <v>31</v>
      </c>
      <c r="C15" s="7" t="s">
        <v>32</v>
      </c>
      <c r="D15" s="9">
        <v>1816</v>
      </c>
      <c r="E15" s="8">
        <v>245</v>
      </c>
    </row>
    <row r="16" spans="1:5" ht="15" customHeight="1" x14ac:dyDescent="0.25">
      <c r="B16" t="s">
        <v>35</v>
      </c>
      <c r="C16" s="7" t="s">
        <v>70</v>
      </c>
      <c r="D16" s="9">
        <v>1702</v>
      </c>
      <c r="E16" s="8">
        <v>263</v>
      </c>
    </row>
    <row r="17" spans="2:5" ht="15" customHeight="1" x14ac:dyDescent="0.25">
      <c r="B17" t="s">
        <v>38</v>
      </c>
      <c r="C17" s="7" t="s">
        <v>78</v>
      </c>
      <c r="D17" s="9">
        <v>1603</v>
      </c>
      <c r="E17" s="8">
        <v>173</v>
      </c>
    </row>
    <row r="18" spans="2:5" ht="15" customHeight="1" thickBot="1" x14ac:dyDescent="0.3">
      <c r="B18" t="s">
        <v>41</v>
      </c>
      <c r="C18" s="10" t="s">
        <v>69</v>
      </c>
      <c r="D18" s="11">
        <v>1419</v>
      </c>
      <c r="E18" s="18">
        <v>291</v>
      </c>
    </row>
    <row r="19" spans="2:5" ht="15" customHeight="1" x14ac:dyDescent="0.25">
      <c r="B19" t="s">
        <v>43</v>
      </c>
      <c r="C19" t="s">
        <v>100</v>
      </c>
      <c r="D19">
        <v>1217</v>
      </c>
      <c r="E19">
        <v>293</v>
      </c>
    </row>
    <row r="20" spans="2:5" ht="15" customHeight="1" x14ac:dyDescent="0.25">
      <c r="B20" t="s">
        <v>45</v>
      </c>
      <c r="C20" t="s">
        <v>93</v>
      </c>
      <c r="D20">
        <v>1205</v>
      </c>
      <c r="E20">
        <v>255</v>
      </c>
    </row>
    <row r="21" spans="2:5" ht="15" customHeight="1" x14ac:dyDescent="0.25">
      <c r="B21" t="s">
        <v>48</v>
      </c>
      <c r="C21" t="s">
        <v>112</v>
      </c>
      <c r="D21">
        <v>1138</v>
      </c>
      <c r="E21">
        <v>300</v>
      </c>
    </row>
    <row r="22" spans="2:5" ht="15" customHeight="1" x14ac:dyDescent="0.25">
      <c r="B22" t="s">
        <v>50</v>
      </c>
      <c r="C22" t="s">
        <v>51</v>
      </c>
      <c r="D22">
        <v>999</v>
      </c>
      <c r="E22">
        <v>277</v>
      </c>
    </row>
    <row r="23" spans="2:5" ht="15" customHeight="1" x14ac:dyDescent="0.25">
      <c r="B23" t="s">
        <v>23</v>
      </c>
      <c r="C23" t="s">
        <v>24</v>
      </c>
      <c r="D23">
        <v>982</v>
      </c>
      <c r="E23">
        <v>277</v>
      </c>
    </row>
    <row r="24" spans="2:5" ht="15" customHeight="1" x14ac:dyDescent="0.25">
      <c r="B24" t="s">
        <v>54</v>
      </c>
      <c r="C24" t="s">
        <v>101</v>
      </c>
      <c r="D24">
        <v>946</v>
      </c>
      <c r="E24">
        <v>248</v>
      </c>
    </row>
    <row r="25" spans="2:5" ht="15" customHeight="1" x14ac:dyDescent="0.25">
      <c r="B25" t="s">
        <v>57</v>
      </c>
      <c r="C25" t="s">
        <v>97</v>
      </c>
      <c r="D25">
        <v>841</v>
      </c>
      <c r="E25">
        <v>282</v>
      </c>
    </row>
    <row r="26" spans="2:5" ht="15" customHeight="1" x14ac:dyDescent="0.25">
      <c r="B26" t="s">
        <v>60</v>
      </c>
      <c r="C26" t="s">
        <v>72</v>
      </c>
      <c r="D26">
        <v>848</v>
      </c>
      <c r="E26">
        <v>224</v>
      </c>
    </row>
    <row r="27" spans="2:5" ht="15" customHeight="1" x14ac:dyDescent="0.25">
      <c r="B27" t="s">
        <v>63</v>
      </c>
      <c r="C27" t="s">
        <v>107</v>
      </c>
      <c r="D27">
        <v>795</v>
      </c>
      <c r="E27">
        <v>164</v>
      </c>
    </row>
    <row r="28" spans="2:5" ht="15" customHeight="1" x14ac:dyDescent="0.25">
      <c r="B28" t="s">
        <v>66</v>
      </c>
      <c r="C28" t="s">
        <v>89</v>
      </c>
      <c r="D28">
        <v>635</v>
      </c>
      <c r="E28">
        <v>298</v>
      </c>
    </row>
    <row r="29" spans="2:5" ht="15" customHeight="1" x14ac:dyDescent="0.25">
      <c r="B29" t="s">
        <v>58</v>
      </c>
      <c r="C29" t="s">
        <v>59</v>
      </c>
      <c r="D29">
        <v>734</v>
      </c>
      <c r="E29">
        <v>105</v>
      </c>
    </row>
    <row r="30" spans="2:5" ht="15" customHeight="1" x14ac:dyDescent="0.25">
      <c r="B30" t="s">
        <v>33</v>
      </c>
      <c r="C30" t="s">
        <v>34</v>
      </c>
      <c r="D30">
        <v>654</v>
      </c>
      <c r="E30">
        <v>161</v>
      </c>
    </row>
    <row r="31" spans="2:5" ht="15" customHeight="1" x14ac:dyDescent="0.25">
      <c r="B31" t="s">
        <v>71</v>
      </c>
      <c r="C31" t="s">
        <v>109</v>
      </c>
      <c r="D31">
        <v>645</v>
      </c>
      <c r="E31">
        <v>155</v>
      </c>
    </row>
    <row r="32" spans="2:5" ht="15" customHeight="1" x14ac:dyDescent="0.25">
      <c r="B32" t="s">
        <v>73</v>
      </c>
      <c r="C32" t="s">
        <v>85</v>
      </c>
      <c r="D32">
        <v>582</v>
      </c>
      <c r="E32">
        <v>214</v>
      </c>
    </row>
    <row r="33" spans="2:5" ht="15" customHeight="1" x14ac:dyDescent="0.25">
      <c r="B33" t="s">
        <v>74</v>
      </c>
      <c r="C33" t="s">
        <v>75</v>
      </c>
      <c r="D33">
        <v>637</v>
      </c>
      <c r="E33">
        <v>149</v>
      </c>
    </row>
    <row r="34" spans="2:5" ht="15" customHeight="1" x14ac:dyDescent="0.25">
      <c r="B34" t="s">
        <v>46</v>
      </c>
      <c r="C34" t="s">
        <v>47</v>
      </c>
      <c r="D34">
        <v>530</v>
      </c>
      <c r="E34">
        <v>82</v>
      </c>
    </row>
    <row r="35" spans="2:5" ht="15" customHeight="1" x14ac:dyDescent="0.25">
      <c r="B35" t="s">
        <v>52</v>
      </c>
      <c r="C35" t="s">
        <v>53</v>
      </c>
      <c r="D35">
        <v>396</v>
      </c>
      <c r="E35">
        <v>136</v>
      </c>
    </row>
    <row r="36" spans="2:5" ht="15" customHeight="1" x14ac:dyDescent="0.25">
      <c r="B36" t="s">
        <v>81</v>
      </c>
      <c r="C36" t="s">
        <v>110</v>
      </c>
      <c r="D36">
        <v>477</v>
      </c>
      <c r="E36">
        <v>48</v>
      </c>
    </row>
    <row r="37" spans="2:5" ht="15" customHeight="1" x14ac:dyDescent="0.25">
      <c r="B37" t="s">
        <v>84</v>
      </c>
      <c r="C37" t="s">
        <v>115</v>
      </c>
      <c r="D37">
        <v>394</v>
      </c>
      <c r="E37">
        <v>130</v>
      </c>
    </row>
    <row r="38" spans="2:5" ht="15" customHeight="1" x14ac:dyDescent="0.25">
      <c r="B38" t="s">
        <v>86</v>
      </c>
      <c r="C38" t="s">
        <v>104</v>
      </c>
      <c r="D38">
        <v>425</v>
      </c>
      <c r="E38">
        <v>91</v>
      </c>
    </row>
    <row r="39" spans="2:5" ht="15" customHeight="1" x14ac:dyDescent="0.25">
      <c r="B39" t="s">
        <v>39</v>
      </c>
      <c r="C39" t="s">
        <v>40</v>
      </c>
      <c r="D39">
        <v>355</v>
      </c>
      <c r="E39">
        <v>1</v>
      </c>
    </row>
    <row r="40" spans="2:5" ht="15" customHeight="1" x14ac:dyDescent="0.25">
      <c r="B40" t="s">
        <v>67</v>
      </c>
      <c r="C40" t="s">
        <v>68</v>
      </c>
      <c r="D40">
        <v>246</v>
      </c>
      <c r="E40">
        <v>94</v>
      </c>
    </row>
    <row r="41" spans="2:5" ht="15" customHeight="1" x14ac:dyDescent="0.25">
      <c r="B41" t="s">
        <v>16</v>
      </c>
      <c r="C41" t="s">
        <v>17</v>
      </c>
      <c r="D41">
        <v>228</v>
      </c>
      <c r="E41">
        <v>64</v>
      </c>
    </row>
    <row r="42" spans="2:5" ht="15" customHeight="1" x14ac:dyDescent="0.25">
      <c r="B42" t="s">
        <v>55</v>
      </c>
      <c r="C42" t="s">
        <v>56</v>
      </c>
      <c r="D42">
        <v>213</v>
      </c>
      <c r="E42">
        <v>78</v>
      </c>
    </row>
    <row r="43" spans="2:5" ht="15" customHeight="1" x14ac:dyDescent="0.25">
      <c r="B43" t="s">
        <v>94</v>
      </c>
      <c r="C43" t="s">
        <v>102</v>
      </c>
      <c r="D43">
        <v>252</v>
      </c>
      <c r="E43">
        <v>21</v>
      </c>
    </row>
    <row r="44" spans="2:5" ht="15" customHeight="1" x14ac:dyDescent="0.25">
      <c r="B44" t="s">
        <v>61</v>
      </c>
      <c r="C44" t="s">
        <v>62</v>
      </c>
      <c r="D44">
        <v>204</v>
      </c>
      <c r="E44">
        <v>60</v>
      </c>
    </row>
    <row r="45" spans="2:5" ht="15" customHeight="1" x14ac:dyDescent="0.25">
      <c r="B45" t="s">
        <v>64</v>
      </c>
      <c r="C45" t="s">
        <v>65</v>
      </c>
      <c r="D45">
        <v>157</v>
      </c>
      <c r="E45">
        <v>60</v>
      </c>
    </row>
    <row r="46" spans="2:5" ht="15" customHeight="1" x14ac:dyDescent="0.25">
      <c r="B46" t="s">
        <v>26</v>
      </c>
      <c r="C46" t="s">
        <v>27</v>
      </c>
      <c r="D46">
        <v>179</v>
      </c>
      <c r="E46">
        <v>36</v>
      </c>
    </row>
    <row r="47" spans="2:5" ht="15" customHeight="1" x14ac:dyDescent="0.25">
      <c r="B47" t="s">
        <v>82</v>
      </c>
      <c r="C47" t="s">
        <v>83</v>
      </c>
      <c r="D47">
        <v>152</v>
      </c>
      <c r="E47">
        <v>63</v>
      </c>
    </row>
    <row r="48" spans="2:5" ht="15" customHeight="1" x14ac:dyDescent="0.25">
      <c r="B48" t="s">
        <v>87</v>
      </c>
      <c r="C48" t="s">
        <v>88</v>
      </c>
      <c r="D48">
        <v>167</v>
      </c>
      <c r="E48">
        <v>43</v>
      </c>
    </row>
    <row r="49" spans="2:5" ht="15" customHeight="1" x14ac:dyDescent="0.25">
      <c r="B49" t="s">
        <v>103</v>
      </c>
      <c r="C49" t="s">
        <v>114</v>
      </c>
      <c r="D49">
        <v>146</v>
      </c>
      <c r="E49">
        <v>60</v>
      </c>
    </row>
    <row r="50" spans="2:5" ht="15" customHeight="1" x14ac:dyDescent="0.25">
      <c r="B50" t="s">
        <v>98</v>
      </c>
      <c r="C50" t="s">
        <v>99</v>
      </c>
      <c r="D50">
        <v>130</v>
      </c>
      <c r="E50">
        <v>76</v>
      </c>
    </row>
    <row r="51" spans="2:5" ht="15" customHeight="1" x14ac:dyDescent="0.25">
      <c r="B51" t="s">
        <v>90</v>
      </c>
      <c r="C51" t="s">
        <v>91</v>
      </c>
      <c r="D51">
        <v>107</v>
      </c>
      <c r="E51">
        <v>97</v>
      </c>
    </row>
    <row r="52" spans="2:5" ht="15" customHeight="1" x14ac:dyDescent="0.25">
      <c r="B52" t="s">
        <v>14</v>
      </c>
      <c r="C52" t="s">
        <v>49</v>
      </c>
      <c r="D52">
        <v>112</v>
      </c>
      <c r="E52">
        <v>67</v>
      </c>
    </row>
    <row r="53" spans="2:5" ht="15" customHeight="1" x14ac:dyDescent="0.25">
      <c r="B53" t="s">
        <v>36</v>
      </c>
      <c r="C53" t="s">
        <v>37</v>
      </c>
      <c r="D53">
        <v>108</v>
      </c>
      <c r="E53">
        <v>65</v>
      </c>
    </row>
    <row r="54" spans="2:5" ht="15" customHeight="1" x14ac:dyDescent="0.25">
      <c r="B54" t="s">
        <v>76</v>
      </c>
      <c r="C54" t="s">
        <v>77</v>
      </c>
      <c r="D54">
        <v>131</v>
      </c>
      <c r="E54">
        <v>40</v>
      </c>
    </row>
    <row r="55" spans="2:5" ht="15" customHeight="1" x14ac:dyDescent="0.25">
      <c r="B55" t="s">
        <v>111</v>
      </c>
      <c r="C55" t="s">
        <v>116</v>
      </c>
      <c r="D55">
        <v>84</v>
      </c>
      <c r="E55">
        <v>65</v>
      </c>
    </row>
    <row r="56" spans="2:5" ht="15" customHeight="1" x14ac:dyDescent="0.25">
      <c r="B56" t="s">
        <v>79</v>
      </c>
      <c r="C56" t="s">
        <v>80</v>
      </c>
      <c r="D56">
        <v>68</v>
      </c>
      <c r="E56">
        <v>57</v>
      </c>
    </row>
    <row r="57" spans="2:5" ht="15" customHeight="1" x14ac:dyDescent="0.25">
      <c r="B57" t="s">
        <v>105</v>
      </c>
      <c r="C57" t="s">
        <v>106</v>
      </c>
      <c r="D57">
        <v>61</v>
      </c>
      <c r="E57">
        <v>53</v>
      </c>
    </row>
    <row r="58" spans="2:5" ht="15" customHeight="1" x14ac:dyDescent="0.25">
      <c r="B58" t="s">
        <v>95</v>
      </c>
      <c r="C58" t="s">
        <v>96</v>
      </c>
      <c r="D58">
        <v>40</v>
      </c>
      <c r="E58">
        <v>0</v>
      </c>
    </row>
    <row r="59" spans="2:5" ht="15" customHeight="1" x14ac:dyDescent="0.25">
      <c r="B59" t="s">
        <v>20</v>
      </c>
      <c r="C59" t="s">
        <v>21</v>
      </c>
      <c r="D59">
        <v>27</v>
      </c>
      <c r="E59">
        <v>2</v>
      </c>
    </row>
  </sheetData>
  <autoFilter ref="B8:E71" xr:uid="{14019770-E58C-4B59-A5D6-B696B39B073A}"/>
  <hyperlinks>
    <hyperlink ref="B2" r:id="rId1" location="/analyze?fuel=ELEC&amp;show_map=true" xr:uid="{2D289533-1A53-4F0C-A24B-AFBB72E21DAF}"/>
  </hyperlink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364FD-23C7-445A-B0B2-9A04B5DEC3AF}">
  <sheetPr>
    <tabColor rgb="FF0070C0"/>
  </sheetPr>
  <dimension ref="A1:B56"/>
  <sheetViews>
    <sheetView zoomScaleNormal="100" workbookViewId="0">
      <selection activeCell="E26" sqref="E26"/>
    </sheetView>
  </sheetViews>
  <sheetFormatPr defaultColWidth="8.85546875" defaultRowHeight="15" x14ac:dyDescent="0.25"/>
  <cols>
    <col min="2" max="2" width="20.5703125" customWidth="1"/>
    <col min="3" max="14" width="8.5703125" customWidth="1"/>
  </cols>
  <sheetData>
    <row r="1" spans="1:2" x14ac:dyDescent="0.25">
      <c r="A1" s="95" t="s">
        <v>198</v>
      </c>
      <c r="B1" t="s">
        <v>225</v>
      </c>
    </row>
    <row r="2" spans="1:2" x14ac:dyDescent="0.25">
      <c r="A2" s="95" t="s">
        <v>199</v>
      </c>
      <c r="B2" s="1" t="s">
        <v>226</v>
      </c>
    </row>
    <row r="3" spans="1:2" x14ac:dyDescent="0.25">
      <c r="A3" s="95" t="s">
        <v>200</v>
      </c>
      <c r="B3" t="s">
        <v>227</v>
      </c>
    </row>
    <row r="4" spans="1:2" ht="15" customHeight="1" x14ac:dyDescent="0.25"/>
    <row r="5" spans="1:2" s="117" customFormat="1" x14ac:dyDescent="0.25">
      <c r="A5" s="116" t="s">
        <v>201</v>
      </c>
    </row>
    <row r="7" spans="1:2" ht="15.75" thickBot="1" x14ac:dyDescent="0.3">
      <c r="A7" s="14" t="s">
        <v>0</v>
      </c>
      <c r="B7" s="14" t="s">
        <v>121</v>
      </c>
    </row>
    <row r="8" spans="1:2" x14ac:dyDescent="0.25">
      <c r="A8" s="6">
        <v>1970</v>
      </c>
      <c r="B8" s="88">
        <v>1120328</v>
      </c>
    </row>
    <row r="9" spans="1:2" x14ac:dyDescent="0.25">
      <c r="A9" s="7">
        <v>1971</v>
      </c>
      <c r="B9" s="89">
        <v>1185615</v>
      </c>
    </row>
    <row r="10" spans="1:2" x14ac:dyDescent="0.25">
      <c r="A10" s="7">
        <v>1972</v>
      </c>
      <c r="B10" s="89">
        <v>1268362</v>
      </c>
    </row>
    <row r="11" spans="1:2" x14ac:dyDescent="0.25">
      <c r="A11" s="7">
        <v>1973</v>
      </c>
      <c r="B11" s="89">
        <v>1308288</v>
      </c>
    </row>
    <row r="12" spans="1:2" x14ac:dyDescent="0.25">
      <c r="A12" s="7">
        <v>1974</v>
      </c>
      <c r="B12" s="89">
        <v>1289645</v>
      </c>
    </row>
    <row r="13" spans="1:2" x14ac:dyDescent="0.25">
      <c r="A13" s="7">
        <v>1975</v>
      </c>
      <c r="B13" s="89">
        <v>1330075</v>
      </c>
    </row>
    <row r="14" spans="1:2" x14ac:dyDescent="0.25">
      <c r="A14" s="7">
        <v>1976</v>
      </c>
      <c r="B14" s="89">
        <v>1409163</v>
      </c>
    </row>
    <row r="15" spans="1:2" x14ac:dyDescent="0.25">
      <c r="A15" s="7">
        <v>1977</v>
      </c>
      <c r="B15" s="89">
        <v>1463409</v>
      </c>
    </row>
    <row r="16" spans="1:2" x14ac:dyDescent="0.25">
      <c r="A16" s="7">
        <v>1978</v>
      </c>
      <c r="B16" s="89">
        <v>1548212</v>
      </c>
    </row>
    <row r="17" spans="1:2" x14ac:dyDescent="0.25">
      <c r="A17" s="7">
        <v>1979</v>
      </c>
      <c r="B17" s="89">
        <v>1529132</v>
      </c>
    </row>
    <row r="18" spans="1:2" x14ac:dyDescent="0.25">
      <c r="A18" s="7">
        <v>1980</v>
      </c>
      <c r="B18" s="89">
        <v>1520856</v>
      </c>
    </row>
    <row r="19" spans="1:2" x14ac:dyDescent="0.25">
      <c r="A19" s="7">
        <v>1981</v>
      </c>
      <c r="B19" s="89">
        <v>1550270</v>
      </c>
    </row>
    <row r="20" spans="1:2" x14ac:dyDescent="0.25">
      <c r="A20" s="7">
        <v>1982</v>
      </c>
      <c r="B20" s="89">
        <v>1592481</v>
      </c>
    </row>
    <row r="21" spans="1:2" x14ac:dyDescent="0.25">
      <c r="A21" s="7">
        <v>1983</v>
      </c>
      <c r="B21" s="89">
        <v>1649106</v>
      </c>
    </row>
    <row r="22" spans="1:2" x14ac:dyDescent="0.25">
      <c r="A22" s="7">
        <v>1984</v>
      </c>
      <c r="B22" s="89">
        <v>1716768</v>
      </c>
    </row>
    <row r="23" spans="1:2" x14ac:dyDescent="0.25">
      <c r="A23" s="7">
        <v>1985</v>
      </c>
      <c r="B23" s="89">
        <v>1774762</v>
      </c>
    </row>
    <row r="24" spans="1:2" x14ac:dyDescent="0.25">
      <c r="A24" s="7">
        <v>1986</v>
      </c>
      <c r="B24" s="89">
        <v>1838241</v>
      </c>
    </row>
    <row r="25" spans="1:2" x14ac:dyDescent="0.25">
      <c r="A25" s="7">
        <v>1987</v>
      </c>
      <c r="B25" s="89">
        <v>1924327</v>
      </c>
    </row>
    <row r="26" spans="1:2" x14ac:dyDescent="0.25">
      <c r="A26" s="7">
        <v>1988</v>
      </c>
      <c r="B26" s="89">
        <v>2025586</v>
      </c>
    </row>
    <row r="27" spans="1:2" x14ac:dyDescent="0.25">
      <c r="A27" s="7">
        <v>1989</v>
      </c>
      <c r="B27" s="89">
        <v>2107040</v>
      </c>
    </row>
    <row r="28" spans="1:2" x14ac:dyDescent="0.25">
      <c r="A28" s="7">
        <v>1990</v>
      </c>
      <c r="B28" s="89">
        <v>2147501</v>
      </c>
    </row>
    <row r="29" spans="1:2" x14ac:dyDescent="0.25">
      <c r="A29" s="7">
        <v>1991</v>
      </c>
      <c r="B29" s="89">
        <v>2172214</v>
      </c>
    </row>
    <row r="30" spans="1:2" x14ac:dyDescent="0.25">
      <c r="A30" s="7">
        <v>1992</v>
      </c>
      <c r="B30" s="89">
        <v>2247152</v>
      </c>
    </row>
    <row r="31" spans="1:2" x14ac:dyDescent="0.25">
      <c r="A31" s="7">
        <v>1993</v>
      </c>
      <c r="B31" s="89">
        <v>2296705</v>
      </c>
    </row>
    <row r="32" spans="1:2" x14ac:dyDescent="0.25">
      <c r="A32" s="7">
        <v>1994</v>
      </c>
      <c r="B32" s="89">
        <v>2357588</v>
      </c>
    </row>
    <row r="33" spans="1:2" x14ac:dyDescent="0.25">
      <c r="A33" s="7">
        <v>1995</v>
      </c>
      <c r="B33" s="89">
        <v>2422774</v>
      </c>
    </row>
    <row r="34" spans="1:2" x14ac:dyDescent="0.25">
      <c r="A34" s="7">
        <v>1996</v>
      </c>
      <c r="B34" s="89">
        <v>2482201</v>
      </c>
    </row>
    <row r="35" spans="1:2" x14ac:dyDescent="0.25">
      <c r="A35" s="7">
        <v>1997</v>
      </c>
      <c r="B35" s="89">
        <v>2560373</v>
      </c>
    </row>
    <row r="36" spans="1:2" x14ac:dyDescent="0.25">
      <c r="A36" s="7">
        <v>1998</v>
      </c>
      <c r="B36" s="89">
        <v>2625364</v>
      </c>
    </row>
    <row r="37" spans="1:2" x14ac:dyDescent="0.25">
      <c r="A37" s="7">
        <v>1999</v>
      </c>
      <c r="B37" s="89">
        <v>2679458</v>
      </c>
    </row>
    <row r="38" spans="1:2" x14ac:dyDescent="0.25">
      <c r="A38" s="7">
        <v>2000</v>
      </c>
      <c r="B38" s="89">
        <v>2746926</v>
      </c>
    </row>
    <row r="39" spans="1:2" x14ac:dyDescent="0.25">
      <c r="A39" s="7">
        <v>2001</v>
      </c>
      <c r="B39" s="89">
        <v>2795610</v>
      </c>
    </row>
    <row r="40" spans="1:2" x14ac:dyDescent="0.25">
      <c r="A40" s="7">
        <v>2002</v>
      </c>
      <c r="B40" s="89">
        <v>2855509</v>
      </c>
    </row>
    <row r="41" spans="1:2" x14ac:dyDescent="0.25">
      <c r="A41" s="7">
        <v>2003</v>
      </c>
      <c r="B41" s="89">
        <v>2890221</v>
      </c>
    </row>
    <row r="42" spans="1:2" x14ac:dyDescent="0.25">
      <c r="A42" s="7">
        <v>2004</v>
      </c>
      <c r="B42" s="89">
        <v>2964789</v>
      </c>
    </row>
    <row r="43" spans="1:2" x14ac:dyDescent="0.25">
      <c r="A43" s="7">
        <v>2005</v>
      </c>
      <c r="B43" s="89">
        <v>2989428</v>
      </c>
    </row>
    <row r="44" spans="1:2" x14ac:dyDescent="0.25">
      <c r="A44" s="7">
        <v>2006</v>
      </c>
      <c r="B44" s="89">
        <v>3014116</v>
      </c>
    </row>
    <row r="45" spans="1:2" x14ac:dyDescent="0.25">
      <c r="A45" s="7">
        <v>2007</v>
      </c>
      <c r="B45" s="89">
        <v>3029821</v>
      </c>
    </row>
    <row r="46" spans="1:2" x14ac:dyDescent="0.25">
      <c r="A46" s="7">
        <v>2008</v>
      </c>
      <c r="B46" s="89">
        <v>2973508</v>
      </c>
    </row>
    <row r="47" spans="1:2" x14ac:dyDescent="0.25">
      <c r="A47" s="7">
        <v>2009</v>
      </c>
      <c r="B47" s="89">
        <v>2956763</v>
      </c>
    </row>
    <row r="48" spans="1:2" x14ac:dyDescent="0.25">
      <c r="A48" s="7">
        <v>2010</v>
      </c>
      <c r="B48" s="89">
        <v>2967266</v>
      </c>
    </row>
    <row r="49" spans="1:2" x14ac:dyDescent="0.25">
      <c r="A49" s="7">
        <v>2011</v>
      </c>
      <c r="B49" s="89">
        <v>2950402</v>
      </c>
    </row>
    <row r="50" spans="1:2" x14ac:dyDescent="0.25">
      <c r="A50" s="7">
        <v>2012</v>
      </c>
      <c r="B50" s="89">
        <v>2968567</v>
      </c>
    </row>
    <row r="51" spans="1:2" x14ac:dyDescent="0.25">
      <c r="A51" s="7">
        <v>2013</v>
      </c>
      <c r="B51" s="89">
        <v>2988281</v>
      </c>
    </row>
    <row r="52" spans="1:2" x14ac:dyDescent="0.25">
      <c r="A52" s="7">
        <v>2014</v>
      </c>
      <c r="B52" s="89">
        <v>3025656</v>
      </c>
    </row>
    <row r="53" spans="1:2" x14ac:dyDescent="0.25">
      <c r="A53" s="7">
        <v>2015</v>
      </c>
      <c r="B53" s="89">
        <v>3095372</v>
      </c>
    </row>
    <row r="54" spans="1:2" x14ac:dyDescent="0.25">
      <c r="A54" s="7">
        <v>2016</v>
      </c>
      <c r="B54" s="89">
        <v>3174407</v>
      </c>
    </row>
    <row r="55" spans="1:2" x14ac:dyDescent="0.25">
      <c r="A55" s="7">
        <v>2017</v>
      </c>
      <c r="B55" s="89">
        <v>3212665</v>
      </c>
    </row>
    <row r="56" spans="1:2" ht="15.75" thickBot="1" x14ac:dyDescent="0.3">
      <c r="A56" s="10">
        <v>2018</v>
      </c>
      <c r="B56" s="90">
        <v>3224876</v>
      </c>
    </row>
  </sheetData>
  <hyperlinks>
    <hyperlink ref="B2" r:id="rId1" xr:uid="{7F97FC31-97C5-4BAC-A003-790401CE496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0EF9C-C3D0-43BC-80A8-0B590273634A}">
  <dimension ref="A1:L66"/>
  <sheetViews>
    <sheetView topLeftCell="A4" zoomScaleNormal="100" workbookViewId="0">
      <selection activeCell="A5" sqref="A5"/>
    </sheetView>
  </sheetViews>
  <sheetFormatPr defaultColWidth="12.28515625" defaultRowHeight="12.75" x14ac:dyDescent="0.2"/>
  <cols>
    <col min="1" max="1" width="9.5703125" style="60" customWidth="1"/>
    <col min="2" max="2" width="19.140625" style="60" customWidth="1"/>
    <col min="3" max="3" width="20.42578125" style="60" customWidth="1"/>
    <col min="4" max="4" width="29.42578125" style="60" bestFit="1" customWidth="1"/>
    <col min="5" max="5" width="12.28515625" style="60" bestFit="1" customWidth="1"/>
    <col min="6" max="6" width="35.42578125" style="60" customWidth="1"/>
    <col min="7" max="7" width="18" style="60" bestFit="1" customWidth="1"/>
    <col min="8" max="8" width="24.5703125" style="60" customWidth="1"/>
    <col min="9" max="16384" width="12.28515625" style="60"/>
  </cols>
  <sheetData>
    <row r="1" spans="1:12" customFormat="1" ht="15" x14ac:dyDescent="0.25">
      <c r="A1" s="95" t="s">
        <v>238</v>
      </c>
      <c r="B1" t="s">
        <v>232</v>
      </c>
      <c r="C1" t="s">
        <v>236</v>
      </c>
    </row>
    <row r="2" spans="1:12" customFormat="1" ht="15" x14ac:dyDescent="0.25">
      <c r="A2" s="95" t="s">
        <v>239</v>
      </c>
      <c r="B2" s="1" t="s">
        <v>233</v>
      </c>
      <c r="C2" t="s">
        <v>237</v>
      </c>
    </row>
    <row r="3" spans="1:12" customFormat="1" ht="15" x14ac:dyDescent="0.25">
      <c r="A3" s="95" t="s">
        <v>200</v>
      </c>
      <c r="B3" t="s">
        <v>234</v>
      </c>
      <c r="C3" t="s">
        <v>235</v>
      </c>
    </row>
    <row r="4" spans="1:12" customFormat="1" ht="15" customHeight="1" x14ac:dyDescent="0.25"/>
    <row r="5" spans="1:12" s="117" customFormat="1" ht="15" x14ac:dyDescent="0.25">
      <c r="A5" s="116" t="s">
        <v>201</v>
      </c>
    </row>
    <row r="6" spans="1:12" s="119" customFormat="1" ht="15" x14ac:dyDescent="0.25">
      <c r="A6" s="118"/>
    </row>
    <row r="7" spans="1:12" ht="15.75" x14ac:dyDescent="0.25">
      <c r="B7" s="136" t="s">
        <v>178</v>
      </c>
      <c r="C7" s="136"/>
      <c r="D7" s="136"/>
      <c r="E7" s="136"/>
    </row>
    <row r="8" spans="1:12" x14ac:dyDescent="0.2">
      <c r="C8" s="134" t="s">
        <v>231</v>
      </c>
      <c r="D8" s="134"/>
      <c r="E8" s="134"/>
      <c r="F8" s="134" t="s">
        <v>179</v>
      </c>
      <c r="G8" s="134"/>
      <c r="H8" s="134"/>
    </row>
    <row r="9" spans="1:12" s="123" customFormat="1" ht="57.75" customHeight="1" thickBot="1" x14ac:dyDescent="0.25">
      <c r="B9" s="124" t="s">
        <v>162</v>
      </c>
      <c r="C9" s="125" t="s">
        <v>180</v>
      </c>
      <c r="D9" s="125" t="s">
        <v>181</v>
      </c>
      <c r="E9" s="126" t="s">
        <v>182</v>
      </c>
      <c r="F9" s="127" t="s">
        <v>228</v>
      </c>
      <c r="G9" s="127" t="s">
        <v>229</v>
      </c>
      <c r="H9" s="127" t="s">
        <v>230</v>
      </c>
    </row>
    <row r="10" spans="1:12" ht="15.75" customHeight="1" x14ac:dyDescent="0.2">
      <c r="B10" s="85" t="s">
        <v>183</v>
      </c>
      <c r="C10" s="81">
        <v>6.0096867599237029</v>
      </c>
      <c r="D10" s="82">
        <v>1.4</v>
      </c>
      <c r="E10" s="81">
        <v>8.5407762991769793</v>
      </c>
      <c r="F10" s="70">
        <f t="shared" ref="F10:F16" si="0">C10/$C$12</f>
        <v>0.23454881029580485</v>
      </c>
      <c r="G10" s="71">
        <f t="shared" ref="G10:G16" si="1">D10/$D$15</f>
        <v>1.2367491166077738E-2</v>
      </c>
      <c r="H10" s="72">
        <f t="shared" ref="H10:H16" si="2">E10/$E$16</f>
        <v>0.15076442553070374</v>
      </c>
      <c r="K10" s="61"/>
      <c r="L10" s="61"/>
    </row>
    <row r="11" spans="1:12" ht="15.75" customHeight="1" x14ac:dyDescent="0.2">
      <c r="B11" s="86" t="s">
        <v>184</v>
      </c>
      <c r="C11" s="81">
        <v>3.2919264869943041</v>
      </c>
      <c r="D11" s="83">
        <v>25.8</v>
      </c>
      <c r="E11" s="81">
        <v>30.0655686688979</v>
      </c>
      <c r="F11" s="73">
        <f t="shared" si="0"/>
        <v>0.12847881627620222</v>
      </c>
      <c r="G11" s="74">
        <f t="shared" si="1"/>
        <v>0.22791519434628976</v>
      </c>
      <c r="H11" s="75">
        <f t="shared" si="2"/>
        <v>0.53072671966096518</v>
      </c>
    </row>
    <row r="12" spans="1:12" ht="15.75" customHeight="1" x14ac:dyDescent="0.2">
      <c r="B12" s="86" t="s">
        <v>185</v>
      </c>
      <c r="C12" s="81">
        <v>25.622328897530938</v>
      </c>
      <c r="D12" s="82">
        <v>1.6</v>
      </c>
      <c r="E12" s="81">
        <v>39.7086982452836</v>
      </c>
      <c r="F12" s="73">
        <f t="shared" si="0"/>
        <v>1</v>
      </c>
      <c r="G12" s="74">
        <f t="shared" si="1"/>
        <v>1.4134275618374558E-2</v>
      </c>
      <c r="H12" s="75">
        <f t="shared" si="2"/>
        <v>0.70095022628085246</v>
      </c>
    </row>
    <row r="13" spans="1:12" ht="15.75" customHeight="1" x14ac:dyDescent="0.2">
      <c r="B13" s="86" t="s">
        <v>186</v>
      </c>
      <c r="C13" s="81">
        <v>1.416921233902366</v>
      </c>
      <c r="D13" s="82">
        <v>31.6</v>
      </c>
      <c r="E13" s="81">
        <v>44.720155735250103</v>
      </c>
      <c r="F13" s="73">
        <f t="shared" si="0"/>
        <v>5.5300251572327049E-2</v>
      </c>
      <c r="G13" s="74">
        <f t="shared" si="1"/>
        <v>0.27915194346289751</v>
      </c>
      <c r="H13" s="75">
        <f t="shared" si="2"/>
        <v>0.78941402431044727</v>
      </c>
    </row>
    <row r="14" spans="1:12" ht="15.75" customHeight="1" x14ac:dyDescent="0.2">
      <c r="B14" s="86" t="s">
        <v>187</v>
      </c>
      <c r="C14" s="81">
        <v>1.9864965287963234</v>
      </c>
      <c r="D14" s="84">
        <v>9.1</v>
      </c>
      <c r="E14" s="81">
        <v>51.233303999217803</v>
      </c>
      <c r="F14" s="73">
        <f t="shared" si="0"/>
        <v>7.7529897330595482E-2</v>
      </c>
      <c r="G14" s="74">
        <f t="shared" si="1"/>
        <v>8.0388692579505289E-2</v>
      </c>
      <c r="H14" s="75">
        <f t="shared" si="2"/>
        <v>0.90438613246740895</v>
      </c>
    </row>
    <row r="15" spans="1:12" ht="15.75" customHeight="1" x14ac:dyDescent="0.2">
      <c r="B15" s="86" t="s">
        <v>188</v>
      </c>
      <c r="C15" s="81">
        <v>0.45639934112531483</v>
      </c>
      <c r="D15" s="83">
        <v>113.2</v>
      </c>
      <c r="E15" s="81">
        <v>51.662174303683699</v>
      </c>
      <c r="F15" s="73">
        <f t="shared" si="0"/>
        <v>1.781256274363472E-2</v>
      </c>
      <c r="G15" s="74">
        <f t="shared" si="1"/>
        <v>1</v>
      </c>
      <c r="H15" s="75">
        <f t="shared" si="2"/>
        <v>0.91195668376333849</v>
      </c>
      <c r="K15" s="61"/>
      <c r="L15" s="61"/>
    </row>
    <row r="16" spans="1:12" ht="15.75" customHeight="1" thickBot="1" x14ac:dyDescent="0.25">
      <c r="B16" s="87" t="s">
        <v>189</v>
      </c>
      <c r="C16" s="81">
        <v>2.7648852346694071</v>
      </c>
      <c r="D16" s="83">
        <v>20.5</v>
      </c>
      <c r="E16" s="81">
        <v>56.649811579308</v>
      </c>
      <c r="F16" s="76">
        <f t="shared" si="0"/>
        <v>0.10790920863309351</v>
      </c>
      <c r="G16" s="77">
        <f t="shared" si="1"/>
        <v>0.18109540636042401</v>
      </c>
      <c r="H16" s="78">
        <f t="shared" si="2"/>
        <v>1</v>
      </c>
    </row>
    <row r="17" spans="2:10" ht="15.75" customHeight="1" x14ac:dyDescent="0.2">
      <c r="B17" s="79"/>
      <c r="C17" s="79"/>
      <c r="D17" s="79"/>
      <c r="E17" s="79"/>
      <c r="F17" s="79"/>
      <c r="G17" s="62"/>
      <c r="H17" s="63"/>
      <c r="I17" s="63"/>
    </row>
    <row r="18" spans="2:10" ht="15.75" customHeight="1" x14ac:dyDescent="0.2">
      <c r="B18" s="80" t="s">
        <v>190</v>
      </c>
      <c r="C18" s="81">
        <v>42.198315403219077</v>
      </c>
      <c r="D18" s="82">
        <v>1.2</v>
      </c>
      <c r="E18" s="81">
        <v>48.934277203976599</v>
      </c>
      <c r="F18" s="79"/>
      <c r="G18" s="62"/>
      <c r="H18" s="63"/>
      <c r="I18" s="63"/>
    </row>
    <row r="19" spans="2:10" x14ac:dyDescent="0.2">
      <c r="B19" s="80" t="s">
        <v>191</v>
      </c>
      <c r="C19" s="81">
        <v>19.570531266437698</v>
      </c>
      <c r="D19" s="82">
        <v>1.8</v>
      </c>
      <c r="E19" s="81">
        <v>36.016798348636897</v>
      </c>
      <c r="F19" s="79"/>
      <c r="G19" s="62"/>
      <c r="H19" s="63"/>
      <c r="I19" s="63"/>
    </row>
    <row r="20" spans="2:10" x14ac:dyDescent="0.2">
      <c r="B20" s="79"/>
      <c r="C20" s="79"/>
      <c r="D20" s="79"/>
      <c r="E20" s="79"/>
      <c r="F20" s="79"/>
      <c r="G20" s="64"/>
      <c r="H20" s="63"/>
      <c r="I20" s="63"/>
    </row>
    <row r="21" spans="2:10" ht="28.5" customHeight="1" x14ac:dyDescent="0.2">
      <c r="B21" s="92" t="s">
        <v>177</v>
      </c>
      <c r="C21" s="65"/>
      <c r="D21" s="65"/>
      <c r="E21" s="65"/>
      <c r="G21" s="62"/>
      <c r="H21" s="63"/>
      <c r="I21" s="63"/>
    </row>
    <row r="22" spans="2:10" ht="59.25" customHeight="1" x14ac:dyDescent="0.25">
      <c r="B22" s="137" t="s">
        <v>192</v>
      </c>
      <c r="C22" s="137"/>
      <c r="D22" s="137"/>
      <c r="E22" s="137"/>
      <c r="G22" s="64"/>
      <c r="H22" s="63"/>
      <c r="I22" s="63"/>
      <c r="J22" s="66"/>
    </row>
    <row r="23" spans="2:10" ht="54.75" customHeight="1" x14ac:dyDescent="0.2">
      <c r="B23" s="138" t="s">
        <v>193</v>
      </c>
      <c r="C23" s="138"/>
      <c r="D23" s="138"/>
      <c r="E23" s="138"/>
      <c r="G23" s="64"/>
      <c r="H23" s="63"/>
      <c r="I23" s="63"/>
    </row>
    <row r="24" spans="2:10" ht="28.9" customHeight="1" x14ac:dyDescent="0.2">
      <c r="B24" s="135" t="s">
        <v>194</v>
      </c>
      <c r="C24" s="135"/>
      <c r="D24" s="135"/>
      <c r="E24" s="135"/>
      <c r="G24" s="62"/>
      <c r="H24" s="63"/>
      <c r="I24" s="63"/>
    </row>
    <row r="25" spans="2:10" ht="31.15" customHeight="1" x14ac:dyDescent="0.2">
      <c r="B25" s="128" t="s">
        <v>195</v>
      </c>
      <c r="C25" s="67"/>
      <c r="D25" s="67"/>
      <c r="E25" s="67"/>
      <c r="F25" s="68"/>
      <c r="G25" s="62"/>
      <c r="H25" s="63"/>
      <c r="I25" s="63"/>
    </row>
    <row r="26" spans="2:10" ht="14.25" customHeight="1" x14ac:dyDescent="0.2">
      <c r="B26" s="135" t="s">
        <v>196</v>
      </c>
      <c r="C26" s="135"/>
      <c r="D26" s="135"/>
      <c r="E26" s="135"/>
      <c r="F26" s="68"/>
      <c r="G26" s="62"/>
      <c r="H26" s="63"/>
      <c r="I26" s="63"/>
    </row>
    <row r="27" spans="2:10" ht="17.25" customHeight="1" x14ac:dyDescent="0.2">
      <c r="B27" s="135" t="s">
        <v>197</v>
      </c>
      <c r="C27" s="135"/>
      <c r="D27" s="135"/>
      <c r="E27" s="135"/>
      <c r="F27" s="68"/>
      <c r="G27" s="62"/>
      <c r="H27" s="63"/>
      <c r="I27" s="63"/>
    </row>
    <row r="28" spans="2:10" ht="17.25" customHeight="1" x14ac:dyDescent="0.2">
      <c r="B28" s="67"/>
      <c r="C28" s="67"/>
      <c r="D28" s="67"/>
      <c r="E28" s="67"/>
      <c r="F28" s="68"/>
      <c r="G28" s="62"/>
      <c r="H28" s="63"/>
      <c r="I28" s="63"/>
    </row>
    <row r="29" spans="2:10" ht="19.5" customHeight="1" x14ac:dyDescent="0.25">
      <c r="C29" s="69"/>
      <c r="D29" s="69"/>
      <c r="E29" s="67"/>
      <c r="F29" s="68"/>
      <c r="G29" s="62"/>
      <c r="H29" s="63"/>
      <c r="I29" s="63"/>
    </row>
    <row r="30" spans="2:10" ht="16.899999999999999" customHeight="1" x14ac:dyDescent="0.25">
      <c r="C30" s="69"/>
      <c r="D30" s="69"/>
      <c r="E30" s="67"/>
      <c r="F30" s="68"/>
      <c r="G30" s="63"/>
      <c r="H30" s="63"/>
      <c r="I30" s="63"/>
    </row>
    <row r="31" spans="2:10" ht="16.899999999999999" customHeight="1" x14ac:dyDescent="0.2">
      <c r="E31" s="67"/>
      <c r="F31" s="68"/>
    </row>
    <row r="32" spans="2:10" x14ac:dyDescent="0.2">
      <c r="F32" s="68"/>
      <c r="G32" s="68"/>
      <c r="H32" s="68"/>
    </row>
    <row r="33" ht="19.899999999999999" customHeight="1" x14ac:dyDescent="0.2"/>
    <row r="34" ht="19.149999999999999" customHeight="1" x14ac:dyDescent="0.2"/>
    <row r="62" spans="3:11" ht="15.75" x14ac:dyDescent="0.25">
      <c r="C62" s="69"/>
      <c r="D62" s="69"/>
      <c r="E62" s="69"/>
    </row>
    <row r="63" spans="3:11" ht="15.75" x14ac:dyDescent="0.25">
      <c r="C63" s="69"/>
      <c r="D63" s="69"/>
      <c r="E63" s="69"/>
      <c r="F63" s="69"/>
      <c r="G63" s="69"/>
      <c r="H63" s="69"/>
      <c r="I63" s="69"/>
      <c r="J63" s="69"/>
      <c r="K63" s="69"/>
    </row>
    <row r="64" spans="3:11" ht="15.75" x14ac:dyDescent="0.25">
      <c r="E64" s="69"/>
      <c r="F64" s="69"/>
      <c r="G64" s="69"/>
      <c r="H64" s="69"/>
      <c r="I64" s="69"/>
      <c r="J64" s="69"/>
      <c r="K64" s="69"/>
    </row>
    <row r="65" spans="5:11" ht="15.75" x14ac:dyDescent="0.25">
      <c r="E65" s="69"/>
      <c r="F65" s="69"/>
      <c r="G65" s="69"/>
      <c r="H65" s="69"/>
      <c r="I65" s="69"/>
      <c r="J65" s="69"/>
      <c r="K65" s="69"/>
    </row>
    <row r="66" spans="5:11" ht="15.75" x14ac:dyDescent="0.25">
      <c r="F66" s="69"/>
      <c r="G66" s="69"/>
      <c r="H66" s="69"/>
      <c r="I66" s="69"/>
      <c r="J66" s="69"/>
      <c r="K66" s="69"/>
    </row>
  </sheetData>
  <mergeCells count="8">
    <mergeCell ref="F8:H8"/>
    <mergeCell ref="C8:E8"/>
    <mergeCell ref="B26:E26"/>
    <mergeCell ref="B27:E27"/>
    <mergeCell ref="B7:E7"/>
    <mergeCell ref="B22:E22"/>
    <mergeCell ref="B23:E23"/>
    <mergeCell ref="B24:E24"/>
  </mergeCells>
  <hyperlinks>
    <hyperlink ref="B2" r:id="rId1" xr:uid="{7EB9282F-FA35-414F-B800-8426E0BF45CA}"/>
  </hyperlinks>
  <pageMargins left="0.75" right="0.75" top="1" bottom="1" header="0.5" footer="0.5"/>
  <pageSetup orientation="portrait" horizontalDpi="4294967292" verticalDpi="4294967292"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Light Duty Fuel Economy</vt:lpstr>
      <vt:lpstr>Global Fuel Economy Stds</vt:lpstr>
      <vt:lpstr>Freight Fuel Economy</vt:lpstr>
      <vt:lpstr>Med&amp;Heavy Fuel Economy</vt:lpstr>
      <vt:lpstr>EV Model Avail.</vt:lpstr>
      <vt:lpstr>Atlas EV Hub</vt:lpstr>
      <vt:lpstr># EV Chargers</vt:lpstr>
      <vt:lpstr>VMT</vt:lpstr>
      <vt:lpstr>Fuel Economy of Travel Modes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Mikelann Scerbo</dc:creator>
  <cp:lastModifiedBy>Natasha Vidangos</cp:lastModifiedBy>
  <dcterms:created xsi:type="dcterms:W3CDTF">2019-10-25T18:00:39Z</dcterms:created>
  <dcterms:modified xsi:type="dcterms:W3CDTF">2019-12-16T20:58:52Z</dcterms:modified>
</cp:coreProperties>
</file>