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trategic Initiatives\EE Market Report\Data\Mikelann Sheets\For Downloading\"/>
    </mc:Choice>
  </mc:AlternateContent>
  <xr:revisionPtr revIDLastSave="0" documentId="13_ncr:1_{609B934B-7737-4CE8-BCFE-C8AB8402BD26}" xr6:coauthVersionLast="44" xr6:coauthVersionMax="44" xr10:uidLastSave="{00000000-0000-0000-0000-000000000000}"/>
  <bookViews>
    <workbookView xWindow="390" yWindow="420" windowWidth="21615" windowHeight="11235" tabRatio="641" activeTab="3" xr2:uid="{70B32E9E-04FF-44C6-8A6B-BD0EF2D002E3}"/>
  </bookViews>
  <sheets>
    <sheet name="Tot. EE Increm. Spend." sheetId="2" r:id="rId1"/>
    <sheet name="ESCO Revenue" sheetId="3" r:id="rId2"/>
    <sheet name="PACE" sheetId="10" r:id="rId3"/>
    <sheet name="Green Bank" sheetId="4" r:id="rId4"/>
  </sheets>
  <externalReferences>
    <externalReference r:id="rId5"/>
    <externalReference r:id="rId6"/>
    <externalReference r:id="rId7"/>
  </externalReferences>
  <definedNames>
    <definedName name="EERS2016">[1]EERSChart!$V$1:$AA$56</definedName>
    <definedName name="EERS2018">[1]EERSChart!$B$1:$F$56</definedName>
    <definedName name="savings2013">[2]Savings!$A$4:$M$55</definedName>
    <definedName name="Savings2017">[3]SAVINGS!$A$1:$AX$60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" l="1"/>
  <c r="D8" i="4" l="1"/>
  <c r="E8" i="4"/>
  <c r="D9" i="4"/>
  <c r="E9" i="4"/>
  <c r="E10" i="4"/>
  <c r="D11" i="4"/>
  <c r="E11" i="4"/>
  <c r="D12" i="4"/>
  <c r="E12" i="4"/>
  <c r="D13" i="4"/>
  <c r="E13" i="4"/>
  <c r="D14" i="4"/>
  <c r="E14" i="4"/>
  <c r="E7" i="4"/>
  <c r="D7" i="4"/>
  <c r="E17" i="3" l="1"/>
  <c r="D17" i="3"/>
  <c r="C17" i="3"/>
  <c r="C13" i="2"/>
  <c r="C12" i="2"/>
  <c r="C11" i="2"/>
  <c r="C10" i="2"/>
  <c r="C9" i="2"/>
</calcChain>
</file>

<file path=xl/sharedStrings.xml><?xml version="1.0" encoding="utf-8"?>
<sst xmlns="http://schemas.openxmlformats.org/spreadsheetml/2006/main" count="60" uniqueCount="46">
  <si>
    <t>Incremental energy efficiency investment ($billion 2018)</t>
  </si>
  <si>
    <t>US</t>
  </si>
  <si>
    <t>Rest of the World</t>
  </si>
  <si>
    <t>World</t>
  </si>
  <si>
    <t>Total</t>
  </si>
  <si>
    <t>Year</t>
  </si>
  <si>
    <t>Investment by Year</t>
  </si>
  <si>
    <t>Cumulative Investment</t>
  </si>
  <si>
    <t>Market</t>
  </si>
  <si>
    <t>Federal Govt.</t>
  </si>
  <si>
    <t>State/Local Govt.</t>
  </si>
  <si>
    <t>K-12 Schools</t>
  </si>
  <si>
    <t>Univ./College</t>
  </si>
  <si>
    <t>Healthcare</t>
  </si>
  <si>
    <t>Housing/Other</t>
  </si>
  <si>
    <t>Commercial/Industrial</t>
  </si>
  <si>
    <t>TOTAL</t>
  </si>
  <si>
    <t>2008 (n=29)</t>
  </si>
  <si>
    <t>($ million)</t>
  </si>
  <si>
    <t>2011 (n=35)</t>
  </si>
  <si>
    <t>2014 (n=43)</t>
  </si>
  <si>
    <t>ESCO industry revenue (nominal $) by market segment</t>
  </si>
  <si>
    <t>Million Dollars</t>
  </si>
  <si>
    <t>https://pacenation.org/pace-market-data/</t>
  </si>
  <si>
    <t>CPACE</t>
  </si>
  <si>
    <t>RPACE</t>
  </si>
  <si>
    <t>n/a</t>
  </si>
  <si>
    <t>SOURCES:</t>
  </si>
  <si>
    <t>Websites:</t>
  </si>
  <si>
    <t>See:</t>
  </si>
  <si>
    <t>DATA:</t>
  </si>
  <si>
    <t>World Energy Investment 2019 database</t>
  </si>
  <si>
    <t>IEA (2019)</t>
  </si>
  <si>
    <t>IEA (2018)</t>
  </si>
  <si>
    <t>https://www.iea.org/reports/energy-efficiency-2018</t>
  </si>
  <si>
    <t>https://www.iea.org/wei2019/</t>
  </si>
  <si>
    <t>Energy Efficiency 2018 report</t>
  </si>
  <si>
    <t>SOURCE:</t>
  </si>
  <si>
    <t>Website:</t>
  </si>
  <si>
    <t>LBNL (2016)</t>
  </si>
  <si>
    <t>http://eta-publications.lbl.gov/sites/default/files/esco_recent_market_trends_30sep2016_1.pdf</t>
  </si>
  <si>
    <t>Table A-1, p. 48</t>
  </si>
  <si>
    <t>ACEEE based on PACE Nation (2017)</t>
  </si>
  <si>
    <t>Economic, Energy, and Environmental Impact Report</t>
  </si>
  <si>
    <t>Annual EE Investment in million $ (nominal)</t>
  </si>
  <si>
    <t>Coalition for Green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</si>
</sst>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0;\-#\ ##0;\-"/>
    <numFmt numFmtId="165" formatCode="_(&quot;$&quot;* #,##0_);_(&quot;$&quot;* \(#,##0\);_(&quot;$&quot;* &quot;-&quot;??_);_(@_)"/>
    <numFmt numFmtId="166" formatCode="###0.00_)"/>
    <numFmt numFmtId="167" formatCode="_(* #,##0.00_);[Red]_(* \(#,##0.00\);_(* &quot;-&quot;??_);_(@_)"/>
    <numFmt numFmtId="168" formatCode="[$$-409]#,##0"/>
    <numFmt numFmtId="169" formatCode="&quot;$&quot;#,##0.0_);[Red]\(&quot;$&quot;#,##0.0\)"/>
  </numFmts>
  <fonts count="6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name val="Helv"/>
    </font>
    <font>
      <sz val="10"/>
      <name val="Helv"/>
    </font>
    <font>
      <sz val="11"/>
      <color rgb="FF9C65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indexed="23"/>
      <name val="Calibri"/>
      <family val="2"/>
      <scheme val="minor"/>
    </font>
    <font>
      <sz val="10"/>
      <color indexed="23"/>
      <name val="Arial"/>
      <family val="2"/>
    </font>
    <font>
      <sz val="10"/>
      <color indexed="55"/>
      <name val="Arial"/>
      <family val="2"/>
    </font>
    <font>
      <u/>
      <sz val="10"/>
      <color rgb="FF0D9DDB"/>
      <name val="Arial"/>
      <family val="2"/>
    </font>
    <font>
      <b/>
      <sz val="16"/>
      <name val="Arial"/>
      <family val="2"/>
    </font>
    <font>
      <b/>
      <sz val="16"/>
      <color rgb="FF7654A3"/>
      <name val="Arial"/>
      <family val="2"/>
    </font>
    <font>
      <u/>
      <sz val="10"/>
      <color rgb="FF7654A3"/>
      <name val="Arial"/>
      <family val="2"/>
    </font>
    <font>
      <sz val="10"/>
      <color rgb="FF4DAA50"/>
      <name val="Arial"/>
      <family val="2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b/>
      <sz val="11"/>
      <color indexed="63"/>
      <name val="Book Antiqua"/>
      <family val="2"/>
    </font>
    <font>
      <sz val="11"/>
      <color indexed="14"/>
      <name val="Book Antiqua"/>
      <family val="2"/>
    </font>
    <font>
      <b/>
      <sz val="11"/>
      <color indexed="52"/>
      <name val="Book Antiqua"/>
      <family val="2"/>
    </font>
    <font>
      <b/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8"/>
      <name val="Book Antiqua"/>
      <family val="2"/>
    </font>
    <font>
      <i/>
      <sz val="11"/>
      <color indexed="23"/>
      <name val="Book Antiqua"/>
      <family val="2"/>
    </font>
    <font>
      <sz val="11"/>
      <color indexed="17"/>
      <name val="Book Antiqua"/>
      <family val="2"/>
    </font>
    <font>
      <b/>
      <sz val="15"/>
      <color indexed="57"/>
      <name val="Book Antiqua"/>
      <family val="2"/>
    </font>
    <font>
      <b/>
      <sz val="13"/>
      <color indexed="57"/>
      <name val="Book Antiqua"/>
      <family val="2"/>
    </font>
    <font>
      <b/>
      <sz val="11"/>
      <color indexed="57"/>
      <name val="Book Antiqua"/>
      <family val="2"/>
    </font>
    <font>
      <u/>
      <sz val="10"/>
      <color indexed="12"/>
      <name val="Arial"/>
      <family val="2"/>
    </font>
    <font>
      <sz val="11"/>
      <color indexed="52"/>
      <name val="Book Antiqua"/>
      <family val="2"/>
    </font>
    <font>
      <sz val="11"/>
      <color indexed="60"/>
      <name val="Book Antiqua"/>
      <family val="2"/>
    </font>
    <font>
      <b/>
      <sz val="18"/>
      <color indexed="57"/>
      <name val="Book Antiqua"/>
      <family val="2"/>
    </font>
    <font>
      <sz val="11"/>
      <color indexed="10"/>
      <name val="Book Antiqua"/>
      <family val="2"/>
    </font>
    <font>
      <sz val="12"/>
      <color indexed="8"/>
      <name val="Calibri"/>
      <family val="2"/>
    </font>
    <font>
      <sz val="11"/>
      <color theme="1"/>
      <name val="Arial"/>
      <family val="2"/>
    </font>
    <font>
      <sz val="8"/>
      <name val="Helv"/>
    </font>
    <font>
      <b/>
      <sz val="14"/>
      <name val="Helv"/>
    </font>
    <font>
      <sz val="8"/>
      <name val="Helv"/>
      <family val="2"/>
    </font>
    <font>
      <vertAlign val="superscript"/>
      <sz val="12"/>
      <name val="Helv"/>
    </font>
    <font>
      <b/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9E4"/>
        <bgColor indexed="64"/>
      </patternFill>
    </fill>
    <fill>
      <patternFill patternType="lightDown">
        <fgColor indexed="23"/>
      </patternFill>
    </fill>
    <fill>
      <patternFill patternType="lightGray">
        <fgColor indexed="22"/>
      </patternFill>
    </fill>
    <fill>
      <patternFill patternType="lightGray"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AE21"/>
        <bgColor auto="1"/>
      </patternFill>
    </fill>
    <fill>
      <patternFill patternType="solid">
        <fgColor rgb="FFFFC766"/>
      </patternFill>
    </fill>
    <fill>
      <patternFill patternType="solid">
        <fgColor rgb="FFFFC766"/>
        <bgColor auto="1"/>
      </patternFill>
    </fill>
    <fill>
      <patternFill patternType="solid">
        <fgColor rgb="FF61CAE6"/>
        <bgColor indexed="64"/>
      </patternFill>
    </fill>
    <fill>
      <patternFill patternType="solid">
        <fgColor theme="0" tint="-0.14996795556505021"/>
        <bgColor indexed="65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9"/>
      </patternFill>
    </fill>
    <fill>
      <patternFill patternType="solid">
        <fgColor indexed="13"/>
      </patternFill>
    </fill>
    <fill>
      <patternFill patternType="solid">
        <fgColor indexed="52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1"/>
      </top>
      <bottom style="double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ashed">
        <color theme="0" tint="-0.24994659260841701"/>
      </bottom>
      <diagonal/>
    </border>
  </borders>
  <cellStyleXfs count="210">
    <xf numFmtId="0" fontId="0" fillId="0" borderId="0"/>
    <xf numFmtId="0" fontId="1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5" borderId="13" applyNumberFormat="0" applyAlignment="0" applyProtection="0"/>
    <xf numFmtId="0" fontId="19" fillId="6" borderId="14" applyNumberFormat="0" applyAlignment="0" applyProtection="0"/>
    <xf numFmtId="0" fontId="20" fillId="6" borderId="13" applyNumberFormat="0" applyAlignment="0" applyProtection="0"/>
    <xf numFmtId="0" fontId="21" fillId="0" borderId="15" applyNumberFormat="0" applyFill="0" applyAlignment="0" applyProtection="0"/>
    <xf numFmtId="0" fontId="11" fillId="7" borderId="16" applyNumberFormat="0" applyAlignment="0" applyProtection="0"/>
    <xf numFmtId="0" fontId="22" fillId="0" borderId="0" applyNumberFormat="0" applyFill="0" applyBorder="0" applyAlignment="0" applyProtection="0"/>
    <xf numFmtId="0" fontId="7" fillId="8" borderId="17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2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0" borderId="19" applyFill="0">
      <alignment horizontal="left"/>
    </xf>
    <xf numFmtId="166" fontId="28" fillId="0" borderId="19" applyNumberFormat="0" applyFill="0">
      <alignment horizontal="right"/>
    </xf>
    <xf numFmtId="0" fontId="10" fillId="0" borderId="0"/>
    <xf numFmtId="0" fontId="29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6" fillId="0" borderId="0"/>
    <xf numFmtId="0" fontId="10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/>
    <xf numFmtId="0" fontId="7" fillId="0" borderId="0"/>
    <xf numFmtId="0" fontId="30" fillId="0" borderId="26" applyNumberFormat="0" applyProtection="0">
      <alignment wrapText="1"/>
    </xf>
    <xf numFmtId="0" fontId="10" fillId="0" borderId="0"/>
    <xf numFmtId="168" fontId="10" fillId="41" borderId="0" applyFont="0" applyFill="0" applyBorder="0" applyAlignment="0">
      <alignment vertical="center"/>
    </xf>
    <xf numFmtId="167" fontId="6" fillId="45" borderId="23" applyBorder="0">
      <alignment horizontal="right" vertical="center"/>
    </xf>
    <xf numFmtId="0" fontId="25" fillId="47" borderId="0" applyNumberFormat="0">
      <alignment horizontal="center"/>
      <protection locked="0"/>
    </xf>
    <xf numFmtId="0" fontId="25" fillId="48" borderId="0" applyNumberFormat="0">
      <alignment horizontal="center"/>
      <protection locked="0"/>
    </xf>
    <xf numFmtId="167" fontId="34" fillId="42" borderId="24" applyBorder="0">
      <alignment horizontal="right" vertical="center"/>
    </xf>
    <xf numFmtId="0" fontId="41" fillId="0" borderId="0" applyNumberFormat="0"/>
    <xf numFmtId="0" fontId="3" fillId="44" borderId="25" applyNumberFormat="0" applyBorder="0">
      <alignment vertical="center"/>
    </xf>
    <xf numFmtId="0" fontId="25" fillId="46" borderId="0" applyNumberFormat="0">
      <alignment horizontal="center"/>
      <protection locked="0"/>
    </xf>
    <xf numFmtId="0" fontId="32" fillId="0" borderId="0" applyNumberFormat="0">
      <alignment horizontal="center" vertical="center"/>
    </xf>
    <xf numFmtId="9" fontId="33" fillId="0" borderId="0" applyFont="0" applyFill="0" applyBorder="0" applyAlignment="0"/>
    <xf numFmtId="0" fontId="37" fillId="0" borderId="0" applyNumberFormat="0" applyFill="0" applyBorder="0" applyAlignment="0" applyProtection="0"/>
    <xf numFmtId="0" fontId="32" fillId="0" borderId="9" applyNumberFormat="0">
      <alignment horizontal="left" vertical="center"/>
    </xf>
    <xf numFmtId="0" fontId="38" fillId="0" borderId="9" applyProtection="0">
      <alignment horizontal="left" vertical="center"/>
    </xf>
    <xf numFmtId="0" fontId="35" fillId="43" borderId="24" applyNumberFormat="0" applyBorder="0">
      <alignment horizontal="right"/>
    </xf>
    <xf numFmtId="0" fontId="40" fillId="0" borderId="0" applyNumberFormat="0" applyFill="0" applyBorder="0" applyAlignment="0" applyProtection="0"/>
    <xf numFmtId="0" fontId="36" fillId="0" borderId="0" applyBorder="0">
      <alignment horizontal="left" vertical="center"/>
    </xf>
    <xf numFmtId="167" fontId="10" fillId="49" borderId="17" applyNumberFormat="0" applyBorder="0" applyAlignment="0" applyProtection="0">
      <alignment vertical="center"/>
    </xf>
    <xf numFmtId="0" fontId="39" fillId="0" borderId="0"/>
    <xf numFmtId="0" fontId="33" fillId="50" borderId="0" applyNumberFormat="0" applyFon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36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6" borderId="0" applyNumberFormat="0" applyBorder="0" applyAlignment="0" applyProtection="0"/>
    <xf numFmtId="0" fontId="42" fillId="51" borderId="0" applyNumberFormat="0" applyBorder="0" applyAlignment="0" applyProtection="0"/>
    <xf numFmtId="0" fontId="42" fillId="36" borderId="0" applyNumberFormat="0" applyBorder="0" applyAlignment="0" applyProtection="0"/>
    <xf numFmtId="0" fontId="42" fillId="39" borderId="0" applyNumberFormat="0" applyBorder="0" applyAlignment="0" applyProtection="0"/>
    <xf numFmtId="0" fontId="7" fillId="31" borderId="0" applyNumberFormat="0" applyBorder="0" applyAlignment="0" applyProtection="0"/>
    <xf numFmtId="0" fontId="42" fillId="39" borderId="0" applyNumberFormat="0" applyBorder="0" applyAlignment="0" applyProtection="0"/>
    <xf numFmtId="0" fontId="7" fillId="27" borderId="0" applyNumberFormat="0" applyBorder="0" applyAlignment="0" applyProtection="0"/>
    <xf numFmtId="0" fontId="42" fillId="39" borderId="0" applyNumberFormat="0" applyBorder="0" applyAlignment="0" applyProtection="0"/>
    <xf numFmtId="0" fontId="7" fillId="23" borderId="0" applyNumberFormat="0" applyBorder="0" applyAlignment="0" applyProtection="0"/>
    <xf numFmtId="0" fontId="42" fillId="36" borderId="0" applyNumberFormat="0" applyBorder="0" applyAlignment="0" applyProtection="0"/>
    <xf numFmtId="0" fontId="7" fillId="19" borderId="0" applyNumberFormat="0" applyBorder="0" applyAlignment="0" applyProtection="0"/>
    <xf numFmtId="0" fontId="42" fillId="51" borderId="0" applyNumberFormat="0" applyBorder="0" applyAlignment="0" applyProtection="0"/>
    <xf numFmtId="0" fontId="7" fillId="15" borderId="0" applyNumberFormat="0" applyBorder="0" applyAlignment="0" applyProtection="0"/>
    <xf numFmtId="0" fontId="42" fillId="36" borderId="0" applyNumberFormat="0" applyBorder="0" applyAlignment="0" applyProtection="0"/>
    <xf numFmtId="0" fontId="7" fillId="1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0" borderId="0" applyNumberFormat="0" applyBorder="0" applyAlignment="0" applyProtection="0"/>
    <xf numFmtId="0" fontId="7" fillId="30" borderId="0" applyNumberFormat="0" applyBorder="0" applyAlignment="0" applyProtection="0"/>
    <xf numFmtId="0" fontId="42" fillId="39" borderId="0" applyNumberFormat="0" applyBorder="0" applyAlignment="0" applyProtection="0"/>
    <xf numFmtId="0" fontId="7" fillId="26" borderId="0" applyNumberFormat="0" applyBorder="0" applyAlignment="0" applyProtection="0"/>
    <xf numFmtId="0" fontId="42" fillId="40" borderId="0" applyNumberFormat="0" applyBorder="0" applyAlignment="0" applyProtection="0"/>
    <xf numFmtId="0" fontId="7" fillId="22" borderId="0" applyNumberFormat="0" applyBorder="0" applyAlignment="0" applyProtection="0"/>
    <xf numFmtId="0" fontId="42" fillId="40" borderId="0" applyNumberFormat="0" applyBorder="0" applyAlignment="0" applyProtection="0"/>
    <xf numFmtId="0" fontId="7" fillId="18" borderId="0" applyNumberFormat="0" applyBorder="0" applyAlignment="0" applyProtection="0"/>
    <xf numFmtId="0" fontId="42" fillId="36" borderId="0" applyNumberFormat="0" applyBorder="0" applyAlignment="0" applyProtection="0"/>
    <xf numFmtId="0" fontId="7" fillId="14" borderId="0" applyNumberFormat="0" applyBorder="0" applyAlignment="0" applyProtection="0"/>
    <xf numFmtId="0" fontId="42" fillId="36" borderId="0" applyNumberFormat="0" applyBorder="0" applyAlignment="0" applyProtection="0"/>
    <xf numFmtId="0" fontId="24" fillId="21" borderId="0" applyNumberFormat="0" applyBorder="0" applyAlignment="0" applyProtection="0"/>
    <xf numFmtId="0" fontId="7" fillId="10" borderId="0" applyNumberFormat="0" applyBorder="0" applyAlignment="0" applyProtection="0"/>
    <xf numFmtId="0" fontId="42" fillId="40" borderId="0" applyNumberFormat="0" applyBorder="0" applyAlignment="0" applyProtection="0"/>
    <xf numFmtId="0" fontId="43" fillId="5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167" fontId="34" fillId="42" borderId="24" applyBorder="0">
      <alignment horizontal="right" vertical="center"/>
    </xf>
    <xf numFmtId="0" fontId="24" fillId="1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37" borderId="0" applyNumberFormat="0" applyBorder="0" applyAlignment="0" applyProtection="0"/>
    <xf numFmtId="0" fontId="43" fillId="39" borderId="0" applyNumberFormat="0" applyBorder="0" applyAlignment="0" applyProtection="0"/>
    <xf numFmtId="0" fontId="43" fillId="36" borderId="0" applyNumberFormat="0" applyBorder="0" applyAlignment="0" applyProtection="0"/>
    <xf numFmtId="0" fontId="43" fillId="55" borderId="0" applyNumberFormat="0" applyBorder="0" applyAlignment="0" applyProtection="0"/>
    <xf numFmtId="0" fontId="43" fillId="54" borderId="0" applyNumberFormat="0" applyBorder="0" applyAlignment="0" applyProtection="0"/>
    <xf numFmtId="0" fontId="43" fillId="53" borderId="0" applyNumberFormat="0" applyBorder="0" applyAlignment="0" applyProtection="0"/>
    <xf numFmtId="0" fontId="43" fillId="51" borderId="0" applyNumberFormat="0" applyBorder="0" applyAlignment="0" applyProtection="0"/>
    <xf numFmtId="0" fontId="43" fillId="53" borderId="0" applyNumberFormat="0" applyBorder="0" applyAlignment="0" applyProtection="0"/>
    <xf numFmtId="0" fontId="24" fillId="25" borderId="0" applyNumberFormat="0" applyBorder="0" applyAlignment="0" applyProtection="0"/>
    <xf numFmtId="0" fontId="43" fillId="53" borderId="0" applyNumberFormat="0" applyBorder="0" applyAlignment="0" applyProtection="0"/>
    <xf numFmtId="0" fontId="24" fillId="29" borderId="0" applyNumberFormat="0" applyBorder="0" applyAlignment="0" applyProtection="0"/>
    <xf numFmtId="0" fontId="43" fillId="52" borderId="0" applyNumberFormat="0" applyBorder="0" applyAlignment="0" applyProtection="0"/>
    <xf numFmtId="0" fontId="43" fillId="55" borderId="0" applyNumberFormat="0" applyBorder="0" applyAlignment="0" applyProtection="0"/>
    <xf numFmtId="0" fontId="43" fillId="3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4" fillId="35" borderId="22" applyNumberFormat="0" applyAlignment="0" applyProtection="0"/>
    <xf numFmtId="0" fontId="45" fillId="33" borderId="0" applyNumberFormat="0" applyBorder="0" applyAlignment="0" applyProtection="0"/>
    <xf numFmtId="0" fontId="17" fillId="3" borderId="0" applyNumberFormat="0" applyBorder="0" applyAlignment="0" applyProtection="0"/>
    <xf numFmtId="0" fontId="46" fillId="35" borderId="24" applyNumberFormat="0" applyAlignment="0" applyProtection="0"/>
    <xf numFmtId="0" fontId="46" fillId="35" borderId="24" applyNumberFormat="0" applyAlignment="0" applyProtection="0"/>
    <xf numFmtId="0" fontId="20" fillId="6" borderId="13" applyNumberFormat="0" applyAlignment="0" applyProtection="0"/>
    <xf numFmtId="0" fontId="47" fillId="38" borderId="20" applyNumberFormat="0" applyAlignment="0" applyProtection="0"/>
    <xf numFmtId="0" fontId="11" fillId="7" borderId="16" applyNumberFormat="0" applyAlignment="0" applyProtection="0"/>
    <xf numFmtId="0" fontId="48" fillId="36" borderId="24" applyNumberFormat="0" applyAlignment="0" applyProtection="0"/>
    <xf numFmtId="0" fontId="49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16" fillId="2" borderId="0" applyNumberFormat="0" applyBorder="0" applyAlignment="0" applyProtection="0"/>
    <xf numFmtId="0" fontId="51" fillId="34" borderId="0" applyNumberFormat="0" applyBorder="0" applyAlignment="0" applyProtection="0"/>
    <xf numFmtId="0" fontId="52" fillId="0" borderId="29" applyNumberFormat="0" applyFill="0" applyAlignment="0" applyProtection="0"/>
    <xf numFmtId="0" fontId="13" fillId="0" borderId="10" applyNumberFormat="0" applyFill="0" applyAlignment="0" applyProtection="0"/>
    <xf numFmtId="0" fontId="53" fillId="0" borderId="30" applyNumberFormat="0" applyFill="0" applyAlignment="0" applyProtection="0"/>
    <xf numFmtId="0" fontId="14" fillId="0" borderId="11" applyNumberFormat="0" applyFill="0" applyAlignment="0" applyProtection="0"/>
    <xf numFmtId="0" fontId="54" fillId="0" borderId="31" applyNumberFormat="0" applyFill="0" applyAlignment="0" applyProtection="0"/>
    <xf numFmtId="0" fontId="15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8" fillId="36" borderId="24" applyNumberFormat="0" applyAlignment="0" applyProtection="0"/>
    <xf numFmtId="0" fontId="18" fillId="5" borderId="13" applyNumberFormat="0" applyAlignment="0" applyProtection="0"/>
    <xf numFmtId="0" fontId="56" fillId="0" borderId="21" applyNumberFormat="0" applyFill="0" applyAlignment="0" applyProtection="0"/>
    <xf numFmtId="0" fontId="21" fillId="0" borderId="15" applyNumberFormat="0" applyFill="0" applyAlignment="0" applyProtection="0"/>
    <xf numFmtId="0" fontId="57" fillId="39" borderId="0" applyNumberFormat="0" applyBorder="0" applyAlignment="0" applyProtection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40" borderId="27" applyNumberFormat="0" applyFont="0" applyAlignment="0" applyProtection="0"/>
    <xf numFmtId="0" fontId="7" fillId="8" borderId="17" applyNumberFormat="0" applyFont="0" applyAlignment="0" applyProtection="0"/>
    <xf numFmtId="0" fontId="10" fillId="40" borderId="27" applyNumberFormat="0" applyFont="0" applyAlignment="0" applyProtection="0"/>
    <xf numFmtId="0" fontId="44" fillId="35" borderId="22" applyNumberFormat="0" applyAlignment="0" applyProtection="0"/>
    <xf numFmtId="0" fontId="19" fillId="6" borderId="14" applyNumberFormat="0" applyAlignment="0" applyProtection="0"/>
    <xf numFmtId="9" fontId="10" fillId="0" borderId="0" applyFont="0" applyFill="0" applyBorder="0" applyAlignment="0" applyProtection="0"/>
    <xf numFmtId="0" fontId="45" fillId="33" borderId="0" applyNumberFormat="0" applyBorder="0" applyAlignment="0" applyProtection="0"/>
    <xf numFmtId="0" fontId="60" fillId="0" borderId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28" applyNumberFormat="0" applyFill="0" applyAlignment="0" applyProtection="0"/>
    <xf numFmtId="0" fontId="9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8" borderId="20" applyNumberFormat="0" applyAlignment="0" applyProtection="0"/>
    <xf numFmtId="0" fontId="61" fillId="0" borderId="0"/>
    <xf numFmtId="9" fontId="61" fillId="0" borderId="0" applyFont="0" applyFill="0" applyBorder="0" applyAlignment="0" applyProtection="0"/>
    <xf numFmtId="0" fontId="62" fillId="0" borderId="0">
      <alignment horizontal="left"/>
    </xf>
    <xf numFmtId="0" fontId="6" fillId="0" borderId="0"/>
    <xf numFmtId="0" fontId="63" fillId="0" borderId="0">
      <alignment horizontal="left" vertical="top"/>
    </xf>
    <xf numFmtId="0" fontId="10" fillId="0" borderId="0"/>
    <xf numFmtId="166" fontId="28" fillId="0" borderId="19" applyNumberFormat="0" applyFill="0">
      <alignment horizontal="right"/>
    </xf>
    <xf numFmtId="0" fontId="64" fillId="0" borderId="0">
      <alignment horizontal="left"/>
    </xf>
    <xf numFmtId="0" fontId="65" fillId="0" borderId="0">
      <alignment horizontal="right"/>
    </xf>
    <xf numFmtId="0" fontId="30" fillId="0" borderId="10" applyNumberFormat="0" applyProtection="0">
      <alignment wrapText="1"/>
    </xf>
    <xf numFmtId="0" fontId="66" fillId="0" borderId="0" applyNumberFormat="0" applyProtection="0">
      <alignment horizontal="left"/>
    </xf>
    <xf numFmtId="0" fontId="31" fillId="0" borderId="32" applyNumberFormat="0" applyFont="0" applyProtection="0">
      <alignment wrapText="1"/>
    </xf>
  </cellStyleXfs>
  <cellXfs count="50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left" indent="2"/>
    </xf>
    <xf numFmtId="0" fontId="4" fillId="0" borderId="2" xfId="0" applyFont="1" applyBorder="1"/>
    <xf numFmtId="0" fontId="5" fillId="0" borderId="0" xfId="0" applyFont="1"/>
    <xf numFmtId="164" fontId="3" fillId="0" borderId="3" xfId="0" applyNumberFormat="1" applyFont="1" applyBorder="1"/>
    <xf numFmtId="164" fontId="4" fillId="0" borderId="4" xfId="0" applyNumberFormat="1" applyFont="1" applyBorder="1"/>
    <xf numFmtId="164" fontId="5" fillId="0" borderId="0" xfId="0" applyNumberFormat="1" applyFont="1"/>
    <xf numFmtId="164" fontId="3" fillId="0" borderId="5" xfId="0" applyNumberFormat="1" applyFont="1" applyBorder="1"/>
    <xf numFmtId="164" fontId="4" fillId="0" borderId="6" xfId="0" applyNumberFormat="1" applyFont="1" applyBorder="1"/>
    <xf numFmtId="0" fontId="8" fillId="0" borderId="9" xfId="0" applyFont="1" applyBorder="1"/>
    <xf numFmtId="1" fontId="0" fillId="0" borderId="0" xfId="0" applyNumberFormat="1"/>
    <xf numFmtId="44" fontId="0" fillId="0" borderId="0" xfId="2" applyFont="1"/>
    <xf numFmtId="1" fontId="0" fillId="0" borderId="0" xfId="0" applyNumberFormat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165" fontId="0" fillId="0" borderId="0" xfId="2" applyNumberFormat="1" applyFont="1" applyBorder="1"/>
    <xf numFmtId="165" fontId="0" fillId="0" borderId="4" xfId="2" applyNumberFormat="1" applyFont="1" applyBorder="1"/>
    <xf numFmtId="44" fontId="0" fillId="0" borderId="1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0" fontId="0" fillId="0" borderId="0" xfId="0"/>
    <xf numFmtId="0" fontId="9" fillId="0" borderId="0" xfId="0" applyFont="1"/>
    <xf numFmtId="0" fontId="1" fillId="0" borderId="0" xfId="1"/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9" fontId="4" fillId="0" borderId="0" xfId="0" applyNumberFormat="1" applyFont="1" applyBorder="1"/>
    <xf numFmtId="169" fontId="4" fillId="0" borderId="4" xfId="0" applyNumberFormat="1" applyFont="1" applyBorder="1"/>
    <xf numFmtId="169" fontId="4" fillId="0" borderId="8" xfId="0" applyNumberFormat="1" applyFont="1" applyBorder="1"/>
    <xf numFmtId="169" fontId="4" fillId="0" borderId="6" xfId="0" applyNumberFormat="1" applyFont="1" applyBorder="1"/>
    <xf numFmtId="0" fontId="9" fillId="0" borderId="0" xfId="0" applyFont="1" applyAlignment="1">
      <alignment horizontal="right"/>
    </xf>
    <xf numFmtId="0" fontId="0" fillId="56" borderId="0" xfId="0" applyFill="1" applyAlignment="1">
      <alignment horizontal="right"/>
    </xf>
    <xf numFmtId="0" fontId="0" fillId="56" borderId="0" xfId="0" applyFill="1"/>
    <xf numFmtId="0" fontId="0" fillId="0" borderId="5" xfId="0" applyBorder="1" applyAlignment="1">
      <alignment horizontal="right"/>
    </xf>
    <xf numFmtId="6" fontId="0" fillId="0" borderId="8" xfId="0" applyNumberFormat="1" applyBorder="1"/>
    <xf numFmtId="165" fontId="0" fillId="0" borderId="8" xfId="2" applyNumberFormat="1" applyFont="1" applyBorder="1"/>
    <xf numFmtId="165" fontId="0" fillId="0" borderId="6" xfId="2" applyNumberFormat="1" applyFont="1" applyBorder="1"/>
    <xf numFmtId="169" fontId="4" fillId="0" borderId="3" xfId="0" applyNumberFormat="1" applyFont="1" applyBorder="1"/>
    <xf numFmtId="169" fontId="4" fillId="0" borderId="5" xfId="0" applyNumberFormat="1" applyFont="1" applyBorder="1"/>
    <xf numFmtId="169" fontId="4" fillId="0" borderId="0" xfId="0" applyNumberFormat="1" applyFont="1" applyBorder="1" applyAlignment="1">
      <alignment horizontal="center"/>
    </xf>
    <xf numFmtId="0" fontId="67" fillId="0" borderId="0" xfId="0" applyFont="1" applyAlignment="1">
      <alignment wrapText="1"/>
    </xf>
    <xf numFmtId="0" fontId="8" fillId="0" borderId="0" xfId="0" applyFont="1" applyBorder="1" applyAlignment="1">
      <alignment wrapText="1"/>
    </xf>
  </cellXfs>
  <cellStyles count="210">
    <cellStyle name="20% - Accent1" xfId="20" builtinId="30" customBuiltin="1"/>
    <cellStyle name="20% - Accent1 2" xfId="116" xr:uid="{8F7BE75F-14CC-4430-BEA7-6039744C3A35}"/>
    <cellStyle name="20% - Accent1 3" xfId="117" xr:uid="{372B3761-F9B6-403F-8CD9-65491642AE1D}"/>
    <cellStyle name="20% - Accent2" xfId="23" builtinId="34" customBuiltin="1"/>
    <cellStyle name="20% - Accent2 2" xfId="113" xr:uid="{A39D7DDA-0B82-42BE-86CC-2F4C50EA8B45}"/>
    <cellStyle name="20% - Accent2 3" xfId="114" xr:uid="{2A21CEFA-B495-43E1-A1AA-3C8596AF58B9}"/>
    <cellStyle name="20% - Accent3" xfId="26" builtinId="38" customBuiltin="1"/>
    <cellStyle name="20% - Accent3 2" xfId="111" xr:uid="{0FE2584E-0ED5-44AE-8044-CE1F5CC20458}"/>
    <cellStyle name="20% - Accent3 3" xfId="112" xr:uid="{E8AA0EFF-13EB-4037-987F-3047609A7208}"/>
    <cellStyle name="20% - Accent4" xfId="29" builtinId="42" customBuiltin="1"/>
    <cellStyle name="20% - Accent4 2" xfId="109" xr:uid="{2B49C7AF-7A11-4B55-933A-5416E92091E0}"/>
    <cellStyle name="20% - Accent4 3" xfId="110" xr:uid="{7E30C6E4-F410-46D8-8653-193ACD5596DB}"/>
    <cellStyle name="20% - Accent5" xfId="32" builtinId="46" customBuiltin="1"/>
    <cellStyle name="20% - Accent5 2" xfId="107" xr:uid="{6A155910-469F-48AB-9726-62AB63FA0E06}"/>
    <cellStyle name="20% - Accent5 3" xfId="108" xr:uid="{380F9BC8-A23D-410E-9F82-E2FCE889BADA}"/>
    <cellStyle name="20% - Accent6" xfId="35" builtinId="50" customBuiltin="1"/>
    <cellStyle name="20% - Accent6 2" xfId="105" xr:uid="{548FBA43-640E-46FE-A1B2-A746EDA1D199}"/>
    <cellStyle name="20% - Accent6 3" xfId="106" xr:uid="{64677D52-C094-40DD-9943-EFA9F70C7402}"/>
    <cellStyle name="20% - Akzent1" xfId="104" xr:uid="{C6496C3F-7B70-4042-9B2C-2B918FF27300}"/>
    <cellStyle name="20% - Akzent2" xfId="103" xr:uid="{1041FA27-131B-4932-92BF-17F601306965}"/>
    <cellStyle name="20% - Akzent3" xfId="102" xr:uid="{EBDD71DE-71BA-43E0-A858-5608BEB9F295}"/>
    <cellStyle name="20% - Akzent4" xfId="101" xr:uid="{264D38B5-B464-4DD1-925E-0A583D9563FC}"/>
    <cellStyle name="20% - Akzent5" xfId="100" xr:uid="{61AC69C9-D63B-4CD2-BE60-9BC7B0E82A8D}"/>
    <cellStyle name="20% - Akzent6" xfId="99" xr:uid="{4CBA9E28-DFA2-422F-9133-8143B7148F48}"/>
    <cellStyle name="40% - Accent1" xfId="21" builtinId="31" customBuiltin="1"/>
    <cellStyle name="40% - Accent1 2" xfId="97" xr:uid="{DE7C915B-5B98-4F1A-BC02-A64DF3C92F67}"/>
    <cellStyle name="40% - Accent1 3" xfId="98" xr:uid="{24F72D19-3A7F-4DA9-9C5D-9B6C6CBF1C4C}"/>
    <cellStyle name="40% - Accent2" xfId="24" builtinId="35" customBuiltin="1"/>
    <cellStyle name="40% - Accent2 2" xfId="95" xr:uid="{ADBC7326-54FF-4BCC-BA7F-C37117111302}"/>
    <cellStyle name="40% - Accent2 3" xfId="96" xr:uid="{F7F04155-DDCC-4844-A293-176941381FD4}"/>
    <cellStyle name="40% - Accent3" xfId="27" builtinId="39" customBuiltin="1"/>
    <cellStyle name="40% - Accent3 2" xfId="93" xr:uid="{42BDDFC7-A187-4BF5-9308-443757985A8F}"/>
    <cellStyle name="40% - Accent3 3" xfId="94" xr:uid="{7CAA8811-1286-4700-A0A0-5F1911748848}"/>
    <cellStyle name="40% - Accent4" xfId="30" builtinId="43" customBuiltin="1"/>
    <cellStyle name="40% - Accent4 2" xfId="91" xr:uid="{2CE1186D-D6B2-441D-8BAA-080E1130BCB5}"/>
    <cellStyle name="40% - Accent4 3" xfId="92" xr:uid="{65C14997-7836-454B-AFBC-A5F9EFE5D1CA}"/>
    <cellStyle name="40% - Accent5" xfId="33" builtinId="47" customBuiltin="1"/>
    <cellStyle name="40% - Accent5 2" xfId="89" xr:uid="{5436C186-B46F-45DE-9D66-F2715BF0E37F}"/>
    <cellStyle name="40% - Accent5 3" xfId="90" xr:uid="{016EFB05-8C5D-4682-B848-E740F020285A}"/>
    <cellStyle name="40% - Accent6" xfId="36" builtinId="51" customBuiltin="1"/>
    <cellStyle name="40% - Accent6 2" xfId="87" xr:uid="{15BBB132-9013-4C3E-ABE5-6345CD64640F}"/>
    <cellStyle name="40% - Accent6 3" xfId="88" xr:uid="{3798E0A8-8FCD-41CC-86D1-C4F5CA8EF3D5}"/>
    <cellStyle name="40% - Akzent1" xfId="86" xr:uid="{FE6F88B2-4FAA-49F8-B29D-613DC658E878}"/>
    <cellStyle name="40% - Akzent2" xfId="85" xr:uid="{E8ACF794-FF1A-45D4-9A47-2A4B5351CD05}"/>
    <cellStyle name="40% - Akzent3" xfId="84" xr:uid="{5EE48CCE-9634-4283-A5D6-02EFF52332CB}"/>
    <cellStyle name="40% - Akzent4" xfId="83" xr:uid="{1CD40ABA-8CBB-4CC8-8276-7A7FC5687078}"/>
    <cellStyle name="40% - Akzent5" xfId="82" xr:uid="{EDAC31AA-951E-4BA4-B5AE-A4E1A1CF02DE}"/>
    <cellStyle name="40% - Akzent6" xfId="81" xr:uid="{FF4004FE-9026-41E5-A4AA-7F1D7653E2C1}"/>
    <cellStyle name="60% - Accent1 2" xfId="41" xr:uid="{21DD9296-93C3-4036-B090-116D0D84EB0B}"/>
    <cellStyle name="60% - Accent1 3" xfId="80" xr:uid="{49019554-CDDD-4B19-9250-B7CCD337DC81}"/>
    <cellStyle name="60% - Accent2 2" xfId="42" xr:uid="{00271E5B-F430-43DA-AB7A-E0A8FACF9E2B}"/>
    <cellStyle name="60% - Accent2 3" xfId="79" xr:uid="{DD107E29-A864-4B6E-A7F8-0E65F7BADC53}"/>
    <cellStyle name="60% - Accent3 2" xfId="43" xr:uid="{8CA4F025-8125-4E40-B24F-FA93B08146FF}"/>
    <cellStyle name="60% - Accent3 3" xfId="78" xr:uid="{9D7DEA4C-A601-4343-A1AB-7240F9EB443E}"/>
    <cellStyle name="60% - Accent4 2" xfId="44" xr:uid="{2EDD2E2F-88EA-479B-98BC-4BFED7FBA438}"/>
    <cellStyle name="60% - Accent4 3" xfId="77" xr:uid="{06B70C7E-F877-456E-9221-8F65E9782EAB}"/>
    <cellStyle name="60% - Accent5 2" xfId="45" xr:uid="{A404CAAB-E44F-497A-831B-E18C7FA676B2}"/>
    <cellStyle name="60% - Accent5 3" xfId="76" xr:uid="{0412138A-9C8D-4D70-830A-9772A6DB303C}"/>
    <cellStyle name="60% - Accent6 2" xfId="46" xr:uid="{D050F7A0-6C89-4243-984B-467DDBD3B46F}"/>
    <cellStyle name="60% - Accent6 3" xfId="129" xr:uid="{4FE25585-62A5-4AB2-B2BF-3949BBDD3BC2}"/>
    <cellStyle name="60% - Akzent1" xfId="126" xr:uid="{C24ADCEA-C41E-427E-A911-016452C6B47E}"/>
    <cellStyle name="60% - Akzent2" xfId="127" xr:uid="{16B135C7-DCF9-4704-B710-102E575E8513}"/>
    <cellStyle name="60% - Akzent3" xfId="131" xr:uid="{86A0D85B-5026-4750-B00C-CC9CC85A7802}"/>
    <cellStyle name="60% - Akzent4" xfId="124" xr:uid="{267F6E65-03DB-46B5-8B96-3EFF77D62F4D}"/>
    <cellStyle name="60% - Akzent5" xfId="132" xr:uid="{AA8D2A32-6DCA-40FC-968D-2F69C792EEF0}"/>
    <cellStyle name="60% - Akzent6" xfId="75" xr:uid="{9F43E2EE-7B62-45C7-A482-7196176762C7}"/>
    <cellStyle name="Accent1" xfId="19" builtinId="29" customBuiltin="1"/>
    <cellStyle name="Accent1 2" xfId="119" xr:uid="{5A92F6FC-6A6D-4169-A706-8527BEDD149C}"/>
    <cellStyle name="Accent1 3" xfId="118" xr:uid="{3888AAF6-208C-45AA-9922-CF56C6A4F1EA}"/>
    <cellStyle name="Accent2" xfId="22" builtinId="33" customBuiltin="1"/>
    <cellStyle name="Accent2 2" xfId="122" xr:uid="{A45A3F42-6812-4EA4-AF5A-4478386AEA16}"/>
    <cellStyle name="Accent2 3" xfId="128" xr:uid="{40D10701-6651-4C1D-86C9-22A0B3F8FD4B}"/>
    <cellStyle name="Accent3" xfId="25" builtinId="37" customBuiltin="1"/>
    <cellStyle name="Accent3 2" xfId="120" xr:uid="{1298F3DC-1D1B-4B29-AF8D-70BDCDD13705}"/>
    <cellStyle name="Accent3 3" xfId="125" xr:uid="{5E15044D-EEB7-4509-B245-0854B88EE506}"/>
    <cellStyle name="Accent4" xfId="28" builtinId="41" customBuiltin="1"/>
    <cellStyle name="Accent4 2" xfId="115" xr:uid="{8881692F-C0AE-425D-BC03-223F5FBDED04}"/>
    <cellStyle name="Accent4 3" xfId="123" xr:uid="{8966C4AD-161D-4B89-8759-D8AFF6543B3D}"/>
    <cellStyle name="Accent5" xfId="31" builtinId="45" customBuiltin="1"/>
    <cellStyle name="Accent5 2" xfId="133" xr:uid="{E84E33BD-E817-42C5-965D-13717D8D508B}"/>
    <cellStyle name="Accent5 3" xfId="130" xr:uid="{C0B6C9D0-9EBC-4FA4-82FC-377CA24532C0}"/>
    <cellStyle name="Accent6" xfId="34" builtinId="49" customBuiltin="1"/>
    <cellStyle name="Accent6 2" xfId="135" xr:uid="{A9E4D529-D928-4893-BDDE-0117D6944A63}"/>
    <cellStyle name="Accent6 3" xfId="134" xr:uid="{EBCF8473-8402-4778-9C39-A37DABCCB554}"/>
    <cellStyle name="Akzent1" xfId="136" xr:uid="{776583A3-AB91-47C3-A506-E5269E0711BE}"/>
    <cellStyle name="Akzent2" xfId="137" xr:uid="{89665641-D0D2-42CB-B110-285E988593D3}"/>
    <cellStyle name="Akzent3" xfId="138" xr:uid="{8018B86C-4BC0-42FC-BD40-DBB50FBD5A7A}"/>
    <cellStyle name="Akzent4" xfId="139" xr:uid="{4AEC7AD7-597E-432E-BAD9-78C7BBF18969}"/>
    <cellStyle name="Akzent5" xfId="140" xr:uid="{2CF39937-C9FA-4544-BC3D-90976939396A}"/>
    <cellStyle name="Akzent6" xfId="141" xr:uid="{A2477375-B21B-4D33-BD7B-4CDECAA00A3A}"/>
    <cellStyle name="Ausgabe" xfId="142" xr:uid="{193B568E-8791-42E6-ADC1-3BF1572E45B6}"/>
    <cellStyle name="Bad" xfId="9" builtinId="27" customBuiltin="1"/>
    <cellStyle name="Bad 2" xfId="144" xr:uid="{34507746-0C6B-4A97-854C-DC9F1FD57072}"/>
    <cellStyle name="Bad 3" xfId="143" xr:uid="{EC5BAC5C-31F8-4483-8335-B2755D43A68D}"/>
    <cellStyle name="Berechnung" xfId="145" xr:uid="{31A0CE00-466F-43C9-9BB0-B387A6C379A2}"/>
    <cellStyle name="Binary Flag" xfId="60" xr:uid="{62A5BA0F-4994-4B18-8FAB-2A7FBB0BD912}"/>
    <cellStyle name="Binary Flag 2" xfId="121" xr:uid="{D0CCB6DC-CE6F-4CDE-A0AE-A532ADDFF1FF}"/>
    <cellStyle name="Body: normal cell" xfId="209" xr:uid="{A4AD66C0-0654-4798-B1A6-5597C364DAC1}"/>
    <cellStyle name="Calculation" xfId="12" builtinId="22" customBuiltin="1"/>
    <cellStyle name="Calculation 2" xfId="147" xr:uid="{D129EE97-AA74-4372-8849-4D4D274E6FCB}"/>
    <cellStyle name="Calculation 3" xfId="146" xr:uid="{2B668DCD-1F94-4D6F-8FA4-536ED4AABBFB}"/>
    <cellStyle name="Check Cell" xfId="14" builtinId="23" customBuiltin="1"/>
    <cellStyle name="Check Cell 2" xfId="149" xr:uid="{A186D8C8-EE46-4EEA-9DF0-E76D33835775}"/>
    <cellStyle name="Check Cell 3" xfId="148" xr:uid="{969886AF-A07B-492D-974F-E75F0BFFA45A}"/>
    <cellStyle name="Code_Output" xfId="72" xr:uid="{1E3CBC15-16DC-4076-9538-BE2D4B7B8FF9}"/>
    <cellStyle name="Comma 2" xfId="50" xr:uid="{D1AD7EF5-C244-4F58-84B4-3D9DC1864E1B}"/>
    <cellStyle name="Currency" xfId="2" builtinId="4"/>
    <cellStyle name="Currency 2" xfId="56" xr:uid="{DD2F08B9-F43F-4F12-9918-972BDCE1806F}"/>
    <cellStyle name="Data" xfId="38" xr:uid="{ACEE702D-5864-4513-9F8C-5DE6795D68FD}"/>
    <cellStyle name="Data 3" xfId="204" xr:uid="{81FB622A-2D6C-4EF4-BBB3-26E975A08D60}"/>
    <cellStyle name="Dropdown" xfId="63" xr:uid="{95A640AB-FF3D-4426-9F62-51775590EA4B}"/>
    <cellStyle name="DropdownLight" xfId="59" xr:uid="{11081EA7-E619-4C9A-B005-45005361E9A0}"/>
    <cellStyle name="Eingabe" xfId="150" xr:uid="{4F2CA4BE-4017-40E1-A152-C6EE12A4E532}"/>
    <cellStyle name="Empty_Cell" xfId="62" xr:uid="{ABE465E9-B796-41DB-B8B6-5E8E337EE079}"/>
    <cellStyle name="Ergebnis" xfId="151" xr:uid="{96ED47DD-8572-44C2-A71F-C127292B832A}"/>
    <cellStyle name="Erklärender Text" xfId="152" xr:uid="{AEFD8538-1C0D-42AE-9F09-91EB242B01F2}"/>
    <cellStyle name="Explanatory Text" xfId="17" builtinId="53" customBuiltin="1"/>
    <cellStyle name="Explanatory Text 2" xfId="154" xr:uid="{F3367B49-3AD7-425F-A92E-26E816EC39E0}"/>
    <cellStyle name="Explanatory Text 3" xfId="153" xr:uid="{83E27F0D-2460-4D78-806F-BB4113AB37C7}"/>
    <cellStyle name="Followed Hyperlink 2" xfId="66" xr:uid="{04415742-6599-4668-B8C5-D590DFACBE30}"/>
    <cellStyle name="Formula" xfId="61" xr:uid="{9DF4D792-FF45-45B7-94AF-FE1B6EA63001}"/>
    <cellStyle name="Good" xfId="8" builtinId="26" customBuiltin="1"/>
    <cellStyle name="Good 2" xfId="156" xr:uid="{58051866-16F3-4540-AE9E-E19B27DECD86}"/>
    <cellStyle name="Good 3" xfId="155" xr:uid="{6601875F-D09C-47FA-A576-DF5484439DD5}"/>
    <cellStyle name="Gut" xfId="157" xr:uid="{2CA33D2B-1D4F-4F9C-9868-1F6D6C2FC249}"/>
    <cellStyle name="Header: bottom row" xfId="207" xr:uid="{C88208E8-05BB-4205-8FBE-D571CC44879D}"/>
    <cellStyle name="Heading 1" xfId="4" builtinId="16" customBuiltin="1"/>
    <cellStyle name="Heading 1 2" xfId="159" xr:uid="{0870C566-8FB4-4639-BC6F-2AE2A602A954}"/>
    <cellStyle name="Heading 1 3" xfId="158" xr:uid="{86824761-4D5E-483D-ACB6-4A287D4361FB}"/>
    <cellStyle name="Heading 2" xfId="5" builtinId="17" customBuiltin="1"/>
    <cellStyle name="Heading 2 2" xfId="161" xr:uid="{0715013E-45DD-4BFB-BF85-D76EBDF1639E}"/>
    <cellStyle name="Heading 2 3" xfId="160" xr:uid="{E0125D91-E00E-4432-9E56-28B1EEB379C8}"/>
    <cellStyle name="Heading 3" xfId="6" builtinId="18" customBuiltin="1"/>
    <cellStyle name="Heading 3 2" xfId="163" xr:uid="{24D10420-C681-4FFD-A750-B5A72149FB0D}"/>
    <cellStyle name="Heading 3 3" xfId="162" xr:uid="{89FAEBBA-BCD5-4A05-9424-7CE8EB299729}"/>
    <cellStyle name="Heading 4" xfId="7" builtinId="19" customBuiltin="1"/>
    <cellStyle name="Heading 4 2" xfId="165" xr:uid="{E35270B4-F963-4D9C-BAFD-2EF5048AEF7A}"/>
    <cellStyle name="Heading 4 3" xfId="164" xr:uid="{81D050AD-BF9D-47C2-9549-9E0095637E96}"/>
    <cellStyle name="Hed Side_Regular" xfId="37" xr:uid="{30F1878B-E8CD-425D-B139-FAF65182D9A1}"/>
    <cellStyle name="Hyperlink" xfId="1" builtinId="8"/>
    <cellStyle name="Hyperlink 2" xfId="70" xr:uid="{42B4D7B1-31E0-4E59-BC82-9B26FFDB0247}"/>
    <cellStyle name="Hyperlink 3" xfId="166" xr:uid="{8D500B98-CEA4-421B-858D-2B164D2F5EA0}"/>
    <cellStyle name="Input" xfId="10" builtinId="20" customBuiltin="1"/>
    <cellStyle name="Input 2" xfId="168" xr:uid="{7AD9A2F0-E902-4BD7-8C1A-AC9C566A790A}"/>
    <cellStyle name="Input 3" xfId="167" xr:uid="{B5A0987F-D5F4-444C-A32C-B69388F24914}"/>
    <cellStyle name="InputLight" xfId="58" xr:uid="{31F35814-6C01-4157-B775-8E0F2A95425D}"/>
    <cellStyle name="Line_Summary" xfId="57" xr:uid="{4A0BFF05-6DB6-4535-909A-DC82C53D241E}"/>
    <cellStyle name="Linked Cell" xfId="13" builtinId="24" customBuiltin="1"/>
    <cellStyle name="Linked Cell 2" xfId="170" xr:uid="{2FCB5686-414D-434E-8AEC-778ABDFC8AEE}"/>
    <cellStyle name="Linked Cell 3" xfId="169" xr:uid="{5BE5807E-4539-48BF-A299-9D68AD9E4E84}"/>
    <cellStyle name="Neutral 2" xfId="40" xr:uid="{491A7512-FFE1-412D-A2E6-EFD23847CF50}"/>
    <cellStyle name="Neutral 3" xfId="171" xr:uid="{328CB5EE-A10E-48DC-BB43-9D681776F3E0}"/>
    <cellStyle name="Normal" xfId="0" builtinId="0"/>
    <cellStyle name="Normal 151 3" xfId="53" xr:uid="{230CEB54-0B15-4308-A6C1-5D4ABB2EDB4E}"/>
    <cellStyle name="Normal 16 2" xfId="203" xr:uid="{2177A5A3-4107-485A-BCA1-4363F539F4AC}"/>
    <cellStyle name="Normal 2" xfId="39" xr:uid="{92EB0DF0-ACC6-4ECA-9925-C87090AAE13F}"/>
    <cellStyle name="Normal 2 2" xfId="49" xr:uid="{1FA64006-1322-489F-9034-6259C623BCBD}"/>
    <cellStyle name="Normal 2 3" xfId="172" xr:uid="{206617DE-E4A3-489F-BCA8-1C06EDB1F8F6}"/>
    <cellStyle name="Normal 2 4" xfId="173" xr:uid="{DA2B1FD2-7F0C-42FA-86D7-2D056646CDCF}"/>
    <cellStyle name="Normal 3" xfId="52" xr:uid="{D0DD9ED3-3310-4C6A-A4EF-50A3580D79FE}"/>
    <cellStyle name="Normal 3 2" xfId="174" xr:uid="{C8AEB874-C416-44D0-99C0-915E1700C050}"/>
    <cellStyle name="Normal 4" xfId="55" xr:uid="{5AF54E25-25B0-4246-8454-17E69C94650E}"/>
    <cellStyle name="Normal 4 2" xfId="175" xr:uid="{2125AA79-46EF-4387-A824-1AEBCFDE0845}"/>
    <cellStyle name="Normal 4 3 2 2" xfId="48" xr:uid="{8FA29666-36B8-46C9-8E8D-4C7C53337F74}"/>
    <cellStyle name="Normal 5" xfId="198" xr:uid="{C34A4A5E-93BA-46EC-906B-9DEBF6D0EE2F}"/>
    <cellStyle name="Normal 6" xfId="201" xr:uid="{AA80E6B1-1D10-44F7-8A64-C8DE2C8258A9}"/>
    <cellStyle name="Normal 8" xfId="47" xr:uid="{F6313C7B-DEDC-4500-9FEC-97F0E54C7D9F}"/>
    <cellStyle name="Note" xfId="16" builtinId="10" customBuiltin="1"/>
    <cellStyle name="Note 2" xfId="177" xr:uid="{3EC41DC9-C243-447A-BF7B-13778FB5934A}"/>
    <cellStyle name="Note 3" xfId="176" xr:uid="{50CCC607-EECA-4B1B-9E1A-48515D68A5AE}"/>
    <cellStyle name="Notes" xfId="74" xr:uid="{10AF599A-F710-4578-99ED-BA7A9CF76C43}"/>
    <cellStyle name="Notiz" xfId="178" xr:uid="{DE04D76B-E555-4CBC-8EFD-C10B4A7FDA16}"/>
    <cellStyle name="Output" xfId="11" builtinId="21" customBuiltin="1"/>
    <cellStyle name="Output 2" xfId="180" xr:uid="{E4EE7FC1-CC6A-4391-92A1-1772BD5B0BAA}"/>
    <cellStyle name="Output 3" xfId="179" xr:uid="{5F521160-4DA6-4459-A147-492CDE8C1A8C}"/>
    <cellStyle name="Parent row" xfId="54" xr:uid="{6491FC3A-590F-4205-A952-FE69C9273C35}"/>
    <cellStyle name="Percent 2" xfId="51" xr:uid="{7D3389E1-91CE-409D-8BF8-9DC185246861}"/>
    <cellStyle name="Percent 3" xfId="65" xr:uid="{31C4DBA7-F73F-4ECD-AC12-9904DCDD3F16}"/>
    <cellStyle name="Percent 4" xfId="181" xr:uid="{A722144D-242B-4E37-A2D6-60DD3A31995F}"/>
    <cellStyle name="Percent 5" xfId="199" xr:uid="{1B9F9185-68BD-43C3-8DE7-93CE44C35497}"/>
    <cellStyle name="Schlecht" xfId="182" xr:uid="{E4C78762-F2B8-4D60-8625-03ABE34D4780}"/>
    <cellStyle name="Sheet Header" xfId="73" xr:uid="{06D40E50-8ECB-4381-8D32-6028E06675F6}"/>
    <cellStyle name="Source Superscript" xfId="206" xr:uid="{F78EDC88-192E-4D8E-B8A6-45EED4AFA354}"/>
    <cellStyle name="Source Text" xfId="200" xr:uid="{D1871C43-9B6A-48E2-AEB9-F1F43A62B998}"/>
    <cellStyle name="Source Text 2" xfId="205" xr:uid="{301F9A8E-41F9-4189-919E-18D51DE24D4C}"/>
    <cellStyle name="Standard_ISO Länderübersicht" xfId="183" xr:uid="{81E91F8A-87EC-49D2-A3B1-842FDDD0916A}"/>
    <cellStyle name="Table Header" xfId="68" xr:uid="{BF8D410C-F007-4A16-B8B1-7F098464AA4D}"/>
    <cellStyle name="Table Header 2" xfId="67" xr:uid="{EB0587C5-55A2-43EE-99E0-3092F5E4DC5C}"/>
    <cellStyle name="Table Header 3" xfId="64" xr:uid="{A5FBA2B1-A56A-473D-BA49-22CEB869975A}"/>
    <cellStyle name="Table title" xfId="208" xr:uid="{5E304EF3-9927-47AC-A7DE-D1B83C7D30CE}"/>
    <cellStyle name="Technical_Input" xfId="69" xr:uid="{8EA32FBF-4CC1-4893-B253-E239CF3FE20A}"/>
    <cellStyle name="Title" xfId="3" builtinId="15" customBuiltin="1"/>
    <cellStyle name="Title 2" xfId="185" xr:uid="{B52EE4C3-DCAC-4105-A2E3-0669448A555E}"/>
    <cellStyle name="Title 3" xfId="184" xr:uid="{B59D7E8E-B257-4A05-8DAB-FD176FD37A7B}"/>
    <cellStyle name="Title-1" xfId="202" xr:uid="{CD2F16B7-D8B1-4A25-9DBA-B01F4A99E24F}"/>
    <cellStyle name="Total" xfId="18" builtinId="25" customBuiltin="1"/>
    <cellStyle name="Total 2" xfId="187" xr:uid="{13B62120-B084-46A4-B39B-67BBA3084CEE}"/>
    <cellStyle name="Total 3" xfId="186" xr:uid="{72051AA2-778D-48B8-8B78-B2990160EEE4}"/>
    <cellStyle name="Überschrift" xfId="188" xr:uid="{87F4DCDB-35AF-45A4-8946-0DEF825F78DB}"/>
    <cellStyle name="Überschrift 1" xfId="189" xr:uid="{34D978D9-D88D-485B-8A53-E7C9AE7C9E79}"/>
    <cellStyle name="Überschrift 2" xfId="190" xr:uid="{DF106ABC-5442-4F87-81A3-E7CF21ABA080}"/>
    <cellStyle name="Überschrift 3" xfId="191" xr:uid="{96BA72BA-5AC5-4439-910E-DA89AF648987}"/>
    <cellStyle name="Überschrift 4" xfId="192" xr:uid="{3CB16AD6-27E5-478A-97D5-08C56A7F3D5E}"/>
    <cellStyle name="unit" xfId="71" xr:uid="{BD1307DA-3792-454B-B1D3-BF42ADC109FA}"/>
    <cellStyle name="Verknüpfte Zelle" xfId="193" xr:uid="{7EF49D4B-AECF-4968-9747-1507D78D9360}"/>
    <cellStyle name="Warnender Text" xfId="194" xr:uid="{6D7A0DF0-5336-42DC-B3CA-B9BFA2F3D1FF}"/>
    <cellStyle name="Warning Text" xfId="15" builtinId="11" customBuiltin="1"/>
    <cellStyle name="Warning Text 2" xfId="196" xr:uid="{DF63E9C9-EBB8-47F7-8905-5ACA7C35F9C4}"/>
    <cellStyle name="Warning Text 3" xfId="195" xr:uid="{A9BAFD46-B57A-44DF-A923-D200FE40E74B}"/>
    <cellStyle name="Zelle überprüfen" xfId="197" xr:uid="{BCFCAD1E-AD22-4FC3-A8ED-EC9113C0802C}"/>
  </cellStyles>
  <dxfs count="14">
    <dxf>
      <font>
        <b/>
        <i val="0"/>
        <color theme="0"/>
      </font>
      <fill>
        <patternFill>
          <bgColor theme="8"/>
        </patternFill>
      </fill>
    </dxf>
    <dxf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0" tint="-0.24994659260841701"/>
        </patternFill>
      </fill>
    </dxf>
    <dxf>
      <font>
        <color auto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font>
        <b/>
        <i val="0"/>
        <color auto="1"/>
      </font>
      <fill>
        <patternFill>
          <bgColor rgb="FFFDCCA3"/>
        </patternFill>
      </fill>
    </dxf>
    <dxf>
      <border>
        <left style="thin">
          <color rgb="FFFDCCA3"/>
        </left>
        <right style="thin">
          <color rgb="FFFDCCA3"/>
        </right>
        <top style="thin">
          <color rgb="FFFDCCA3"/>
        </top>
        <bottom style="thin">
          <color rgb="FFFDCCA3"/>
        </bottom>
        <vertical style="thin">
          <color rgb="FFFDCCA3"/>
        </vertical>
        <horizontal style="thin">
          <color rgb="FFFDCCA3"/>
        </horizontal>
      </border>
    </dxf>
    <dxf>
      <font>
        <b/>
        <i val="0"/>
        <color theme="0"/>
      </font>
      <fill>
        <patternFill>
          <bgColor rgb="FFEA2839"/>
        </patternFill>
      </fill>
    </dxf>
    <dxf>
      <border>
        <left style="thin">
          <color rgb="FFEA2839"/>
        </left>
        <right style="thin">
          <color rgb="FFEA2839"/>
        </right>
        <top style="thin">
          <color rgb="FFEA2839"/>
        </top>
        <bottom style="thin">
          <color rgb="FFEA2839"/>
        </bottom>
        <vertical/>
        <horizontal style="thin">
          <color rgb="FFEA2839"/>
        </horizontal>
      </border>
    </dxf>
    <dxf>
      <font>
        <b/>
        <i val="0"/>
        <color rgb="FFFFFFFF"/>
      </font>
      <fill>
        <patternFill>
          <bgColor rgb="FFFF6D22"/>
        </patternFill>
      </fill>
    </dxf>
    <dxf>
      <border>
        <left style="thin">
          <color rgb="FFFF6D22"/>
        </left>
        <right style="thin">
          <color rgb="FFFF6D22"/>
        </right>
        <top style="thin">
          <color rgb="FFFF6D22"/>
        </top>
        <bottom style="thin">
          <color rgb="FFFF6D22"/>
        </bottom>
        <vertical/>
        <horizontal style="thin">
          <color rgb="FFFF6D22"/>
        </horizontal>
      </border>
    </dxf>
    <dxf>
      <font>
        <b/>
        <i val="0"/>
        <color theme="0"/>
      </font>
      <fill>
        <patternFill>
          <bgColor rgb="FF00C78B"/>
        </patternFill>
      </fill>
      <border>
        <left style="thin">
          <color rgb="FF00C78B"/>
        </left>
        <right style="thin">
          <color rgb="FF00C78B"/>
        </right>
        <top style="thin">
          <color rgb="FF00C78B"/>
        </top>
        <bottom style="thin">
          <color rgb="FF00C78B"/>
        </bottom>
        <vertical style="thin">
          <color rgb="FF00C78B"/>
        </vertical>
        <horizontal style="thin">
          <color rgb="FF00C78B"/>
        </horizontal>
      </border>
    </dxf>
    <dxf>
      <border>
        <left style="thin">
          <color rgb="FF00C78B"/>
        </left>
        <right style="thin">
          <color rgb="FF00C78B"/>
        </right>
        <top style="thin">
          <color rgb="FF00C78B"/>
        </top>
        <bottom style="thin">
          <color rgb="FF00C78B"/>
        </bottom>
        <horizontal style="thin">
          <color rgb="FF00C78B"/>
        </horizontal>
      </border>
    </dxf>
    <dxf>
      <font>
        <b/>
        <i val="0"/>
        <color theme="0"/>
      </font>
      <fill>
        <patternFill>
          <bgColor rgb="FF00B9E4"/>
        </patternFill>
      </fill>
    </dxf>
    <dxf>
      <border>
        <left style="thin">
          <color rgb="FF00B9E4"/>
        </left>
        <right style="thin">
          <color rgb="FF00B9E4"/>
        </right>
        <top style="thin">
          <color rgb="FF00B9E4"/>
        </top>
        <bottom style="thin">
          <color rgb="FF00B9E4"/>
        </bottom>
      </border>
    </dxf>
  </dxfs>
  <tableStyles count="7" defaultTableStyle="TableStyleMedium2" defaultPivotStyle="PivotStyleLight16">
    <tableStyle name="BNEF " pivot="0" count="2" xr9:uid="{59BE5DFE-F44B-417B-BA71-EAE8B18DC5FA}">
      <tableStyleElement type="wholeTable" dxfId="13"/>
      <tableStyleElement type="headerRow" dxfId="12"/>
    </tableStyle>
    <tableStyle name="BNEF 1" pivot="0" count="2" xr9:uid="{CE76E3D2-2486-423B-BC62-97AE78ADF482}">
      <tableStyleElement type="wholeTable" dxfId="11"/>
      <tableStyleElement type="headerRow" dxfId="10"/>
    </tableStyle>
    <tableStyle name="BNEF 2" pivot="0" count="2" xr9:uid="{7696D33A-979F-48F0-A7A0-5EA71966A841}">
      <tableStyleElement type="wholeTable" dxfId="9"/>
      <tableStyleElement type="headerRow" dxfId="8"/>
    </tableStyle>
    <tableStyle name="BNEF 3" pivot="0" count="2" xr9:uid="{6504812A-8A1F-4927-BC4D-67E2C16B9A78}">
      <tableStyleElement type="wholeTable" dxfId="7"/>
      <tableStyleElement type="headerRow" dxfId="6"/>
    </tableStyle>
    <tableStyle name="BNEF 4" pivot="0" count="2" xr9:uid="{1F63DF4C-3578-4276-8A4F-F8F812FB2F03}">
      <tableStyleElement type="wholeTable" dxfId="5"/>
      <tableStyleElement type="headerRow" dxfId="4"/>
    </tableStyle>
    <tableStyle name="BNEF 5" pivot="0" count="2" xr9:uid="{9627F462-1641-4E20-9B2C-FE4C2D169BE9}">
      <tableStyleElement type="wholeTable" dxfId="3"/>
      <tableStyleElement type="headerRow" dxfId="2"/>
    </tableStyle>
    <tableStyle name="DATA SPREADSHEET" pivot="0" count="2" xr9:uid="{88F02796-7F1F-4FA6-9634-1FBEA6F39CBF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eeeorg.sharepoint.com/P:/Projects/State%20Scorecard/2018/Utilities/Utility%20Spreadsheet/2018%20Utilities%20Data_LiveVersion_1809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eeeorg.sharepoint.com/C:/Projects/State%20Scorecard/2013/2.%20Utilities/Data%20Inputs%20-%20Utilities%202013%209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State%20Scorecard\2018\Utilities\Utility%20Spreadsheet\2018%20Utilities%20Data_LiveVersion_1809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Data"/>
      <sheetName val="BudgSpendComp"/>
      <sheetName val="BUDGETS &amp; SPENDING"/>
      <sheetName val="SAVINGS"/>
      <sheetName val="Unreg Fuels Totals"/>
      <sheetName val="EERS"/>
      <sheetName val="Decoupling"/>
      <sheetName val="Sheet2"/>
      <sheetName val="SALES REV CUST "/>
      <sheetName val="Opt Out"/>
      <sheetName val="Overall Utility Scores"/>
      <sheetName val="Sheet1"/>
      <sheetName val="SaveCharts"/>
      <sheetName val="EERSChart"/>
      <sheetName val="SpendCharts"/>
      <sheetName val="2018 SaveCharts"/>
      <sheetName val="AppendixData"/>
      <sheetName val="Low-Income"/>
      <sheetName val="LI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2018 State</v>
          </cell>
          <cell r="C1" t="str">
            <v>Approx. annual electric savings target 
(2016-2020)</v>
          </cell>
          <cell r="D1" t="str">
            <v>Cost cap</v>
          </cell>
          <cell r="E1" t="str">
            <v>Natural gas</v>
          </cell>
          <cell r="F1" t="str">
            <v>2018 
EERS
Score
(3 pts.)</v>
          </cell>
          <cell r="V1" t="str">
            <v>2016 State</v>
          </cell>
          <cell r="W1" t="str">
            <v>Approx. annual electric savings target 
(2015-2020)</v>
          </cell>
          <cell r="X1" t="str">
            <v>Approx. % electric retail sales covered by EERS</v>
          </cell>
          <cell r="Y1" t="str">
            <v>Cost cap</v>
          </cell>
          <cell r="Z1" t="str">
            <v>Natural gas</v>
          </cell>
          <cell r="AA1" t="str">
            <v>2016 
EERS
Score
(3 pts.)</v>
          </cell>
        </row>
        <row r="2">
          <cell r="B2" t="str">
            <v>Massachusetts</v>
          </cell>
          <cell r="C2">
            <v>2.9000000000000001E-2</v>
          </cell>
          <cell r="D2"/>
          <cell r="E2" t="str">
            <v>•</v>
          </cell>
          <cell r="F2">
            <v>3</v>
          </cell>
          <cell r="V2" t="str">
            <v>Massachusetts</v>
          </cell>
          <cell r="W2">
            <v>2.9000000000000001E-2</v>
          </cell>
          <cell r="X2">
            <v>0.86243767078815992</v>
          </cell>
          <cell r="Y2"/>
          <cell r="Z2" t="str">
            <v>•</v>
          </cell>
          <cell r="AA2">
            <v>3</v>
          </cell>
        </row>
        <row r="3">
          <cell r="B3" t="str">
            <v>Rhode Island</v>
          </cell>
          <cell r="C3">
            <v>2.5999999999999999E-2</v>
          </cell>
          <cell r="D3"/>
          <cell r="E3" t="str">
            <v>•</v>
          </cell>
          <cell r="F3">
            <v>3</v>
          </cell>
          <cell r="V3" t="str">
            <v>Rhode Island</v>
          </cell>
          <cell r="W3">
            <v>2.5999999999999999E-2</v>
          </cell>
          <cell r="X3">
            <v>0.99459696646178741</v>
          </cell>
          <cell r="Y3"/>
          <cell r="Z3" t="str">
            <v>•</v>
          </cell>
          <cell r="AA3">
            <v>3</v>
          </cell>
        </row>
        <row r="4">
          <cell r="B4" t="str">
            <v>Arizona</v>
          </cell>
          <cell r="C4">
            <v>2.5000000000000001E-2</v>
          </cell>
          <cell r="D4"/>
          <cell r="E4" t="str">
            <v>•</v>
          </cell>
          <cell r="F4">
            <v>3</v>
          </cell>
          <cell r="V4" t="str">
            <v>Arizona</v>
          </cell>
          <cell r="W4">
            <v>2.5000000000000001E-2</v>
          </cell>
          <cell r="X4">
            <v>0.56256896549182234</v>
          </cell>
          <cell r="Y4"/>
          <cell r="Z4" t="str">
            <v>•</v>
          </cell>
          <cell r="AA4">
            <v>3</v>
          </cell>
        </row>
        <row r="5">
          <cell r="B5" t="str">
            <v>Maine</v>
          </cell>
          <cell r="C5">
            <v>2.4E-2</v>
          </cell>
          <cell r="D5"/>
          <cell r="E5" t="str">
            <v>•</v>
          </cell>
          <cell r="F5">
            <v>2.5</v>
          </cell>
          <cell r="V5" t="str">
            <v>Maine</v>
          </cell>
          <cell r="W5">
            <v>2.4E-2</v>
          </cell>
          <cell r="X5">
            <v>1</v>
          </cell>
          <cell r="Y5"/>
          <cell r="Z5" t="str">
            <v>•</v>
          </cell>
          <cell r="AA5">
            <v>3</v>
          </cell>
        </row>
        <row r="6">
          <cell r="B6" t="str">
            <v>Vermont</v>
          </cell>
          <cell r="C6">
            <v>2.1000000000000001E-2</v>
          </cell>
          <cell r="D6"/>
          <cell r="E6" t="str">
            <v>•</v>
          </cell>
          <cell r="F6">
            <v>2.5</v>
          </cell>
          <cell r="V6" t="str">
            <v>Vermont</v>
          </cell>
          <cell r="W6">
            <v>2.1000000000000001E-2</v>
          </cell>
          <cell r="X6">
            <v>1</v>
          </cell>
          <cell r="Y6"/>
          <cell r="Z6" t="str">
            <v>•</v>
          </cell>
          <cell r="AA6">
            <v>3</v>
          </cell>
        </row>
        <row r="7">
          <cell r="B7" t="str">
            <v>New York</v>
          </cell>
          <cell r="C7">
            <v>0.02</v>
          </cell>
          <cell r="D7"/>
          <cell r="E7" t="str">
            <v>•</v>
          </cell>
          <cell r="F7">
            <v>2.5</v>
          </cell>
          <cell r="V7" t="str">
            <v>Maryland</v>
          </cell>
          <cell r="W7">
            <v>0.02</v>
          </cell>
          <cell r="X7">
            <v>1</v>
          </cell>
          <cell r="Y7"/>
          <cell r="Z7"/>
          <cell r="AA7">
            <v>2.5</v>
          </cell>
        </row>
        <row r="8">
          <cell r="B8" t="str">
            <v>Maryland</v>
          </cell>
          <cell r="C8">
            <v>0.02</v>
          </cell>
          <cell r="D8"/>
          <cell r="E8"/>
          <cell r="F8">
            <v>2</v>
          </cell>
          <cell r="V8" t="str">
            <v>Connecticut</v>
          </cell>
          <cell r="W8">
            <v>1.4999999999999999E-2</v>
          </cell>
          <cell r="X8">
            <v>0.93248453818354549</v>
          </cell>
          <cell r="Y8"/>
          <cell r="Z8" t="str">
            <v>•</v>
          </cell>
          <cell r="AA8">
            <v>2</v>
          </cell>
        </row>
        <row r="9">
          <cell r="B9" t="str">
            <v>Illinois</v>
          </cell>
          <cell r="C9">
            <v>1.7000000000000001E-2</v>
          </cell>
          <cell r="D9" t="str">
            <v>•</v>
          </cell>
          <cell r="E9" t="str">
            <v>•</v>
          </cell>
          <cell r="F9">
            <v>2</v>
          </cell>
          <cell r="V9" t="str">
            <v>Minnesota</v>
          </cell>
          <cell r="W9">
            <v>1.4999999999999999E-2</v>
          </cell>
          <cell r="X9">
            <v>0.86</v>
          </cell>
          <cell r="Y9"/>
          <cell r="Z9" t="str">
            <v>•</v>
          </cell>
          <cell r="AA9">
            <v>2</v>
          </cell>
        </row>
        <row r="10">
          <cell r="B10" t="str">
            <v>Connecticut</v>
          </cell>
          <cell r="C10">
            <v>1.4999999999999999E-2</v>
          </cell>
          <cell r="D10"/>
          <cell r="E10" t="str">
            <v>•</v>
          </cell>
          <cell r="F10">
            <v>2</v>
          </cell>
          <cell r="V10" t="str">
            <v>Washington</v>
          </cell>
          <cell r="W10">
            <v>1.4999999999999999E-2</v>
          </cell>
          <cell r="X10">
            <v>0.78949825889899949</v>
          </cell>
          <cell r="Y10"/>
          <cell r="Z10"/>
          <cell r="AA10">
            <v>1.5</v>
          </cell>
        </row>
        <row r="11">
          <cell r="B11" t="str">
            <v>Minnesota</v>
          </cell>
          <cell r="C11">
            <v>1.4999999999999999E-2</v>
          </cell>
          <cell r="D11"/>
          <cell r="E11" t="str">
            <v>•</v>
          </cell>
          <cell r="F11">
            <v>2</v>
          </cell>
          <cell r="V11" t="str">
            <v>Hawaii</v>
          </cell>
          <cell r="W11">
            <v>1.4E-2</v>
          </cell>
          <cell r="X11">
            <v>1.0000102393693513</v>
          </cell>
          <cell r="Y11"/>
          <cell r="Z11"/>
          <cell r="AA11">
            <v>1.5</v>
          </cell>
        </row>
        <row r="12">
          <cell r="B12" t="str">
            <v>New Jersey</v>
          </cell>
          <cell r="C12">
            <v>1.4999999999999999E-2</v>
          </cell>
          <cell r="D12"/>
          <cell r="E12" t="str">
            <v>•</v>
          </cell>
          <cell r="F12">
            <v>2</v>
          </cell>
          <cell r="V12" t="str">
            <v>Colorado</v>
          </cell>
          <cell r="W12">
            <v>1.2999999999999999E-2</v>
          </cell>
          <cell r="X12">
            <v>0.56922077069005272</v>
          </cell>
          <cell r="Y12"/>
          <cell r="Z12" t="str">
            <v>•</v>
          </cell>
          <cell r="AA12">
            <v>1.5</v>
          </cell>
        </row>
        <row r="13">
          <cell r="B13" t="str">
            <v>Washington</v>
          </cell>
          <cell r="C13">
            <v>1.4999999999999999E-2</v>
          </cell>
          <cell r="D13"/>
          <cell r="E13"/>
          <cell r="F13">
            <v>1.5</v>
          </cell>
          <cell r="V13" t="str">
            <v>Oregon</v>
          </cell>
          <cell r="W13">
            <v>1.2999999999999999E-2</v>
          </cell>
          <cell r="X13">
            <v>0.68849940060046044</v>
          </cell>
          <cell r="Y13"/>
          <cell r="Z13" t="str">
            <v>•</v>
          </cell>
          <cell r="AA13">
            <v>1.5</v>
          </cell>
        </row>
        <row r="14">
          <cell r="B14" t="str">
            <v>Colorado</v>
          </cell>
          <cell r="C14">
            <v>1.6E-2</v>
          </cell>
          <cell r="D14"/>
          <cell r="E14" t="str">
            <v>•</v>
          </cell>
          <cell r="F14">
            <v>2</v>
          </cell>
          <cell r="V14" t="str">
            <v>California</v>
          </cell>
          <cell r="W14">
            <v>1.2E-2</v>
          </cell>
          <cell r="X14">
            <v>0.7819868580189191</v>
          </cell>
          <cell r="Y14"/>
          <cell r="Z14" t="str">
            <v>•</v>
          </cell>
          <cell r="AA14">
            <v>1.5</v>
          </cell>
        </row>
        <row r="15">
          <cell r="B15" t="str">
            <v>Oregon</v>
          </cell>
          <cell r="C15">
            <v>1.2999999999999999E-2</v>
          </cell>
          <cell r="D15"/>
          <cell r="E15" t="str">
            <v>•</v>
          </cell>
          <cell r="F15">
            <v>1.5</v>
          </cell>
          <cell r="V15" t="str">
            <v>Iowa</v>
          </cell>
          <cell r="W15">
            <v>1.2E-2</v>
          </cell>
          <cell r="X15">
            <v>0.74338330263693619</v>
          </cell>
          <cell r="Y15"/>
          <cell r="Z15" t="str">
            <v>•</v>
          </cell>
          <cell r="AA15">
            <v>1.5</v>
          </cell>
        </row>
        <row r="16">
          <cell r="B16" t="str">
            <v>California</v>
          </cell>
          <cell r="C16">
            <v>0.01</v>
          </cell>
          <cell r="D16"/>
          <cell r="E16" t="str">
            <v>•</v>
          </cell>
          <cell r="F16">
            <v>1.5</v>
          </cell>
          <cell r="V16" t="str">
            <v>Michigan</v>
          </cell>
          <cell r="W16">
            <v>0.01</v>
          </cell>
          <cell r="X16">
            <v>1</v>
          </cell>
          <cell r="Y16" t="str">
            <v>•</v>
          </cell>
          <cell r="Z16" t="str">
            <v>•</v>
          </cell>
          <cell r="AA16">
            <v>1.5</v>
          </cell>
        </row>
        <row r="17">
          <cell r="B17" t="str">
            <v>Michigan</v>
          </cell>
          <cell r="C17">
            <v>0.01</v>
          </cell>
          <cell r="D17"/>
          <cell r="E17" t="str">
            <v>•</v>
          </cell>
          <cell r="F17">
            <v>1.5</v>
          </cell>
          <cell r="V17" t="str">
            <v>New Hampshire</v>
          </cell>
          <cell r="W17">
            <v>0.01</v>
          </cell>
          <cell r="X17">
            <v>1</v>
          </cell>
          <cell r="Y17"/>
          <cell r="Z17" t="str">
            <v>•</v>
          </cell>
          <cell r="AA17">
            <v>1.5</v>
          </cell>
        </row>
        <row r="18">
          <cell r="B18" t="str">
            <v>New Hampshire</v>
          </cell>
          <cell r="C18">
            <v>0.01</v>
          </cell>
          <cell r="D18"/>
          <cell r="E18" t="str">
            <v>•</v>
          </cell>
          <cell r="F18">
            <v>1.5</v>
          </cell>
          <cell r="V18" t="str">
            <v>Arkansas</v>
          </cell>
          <cell r="W18">
            <v>8.9999999999999993E-3</v>
          </cell>
          <cell r="X18">
            <v>0.52629487823431342</v>
          </cell>
          <cell r="Y18"/>
          <cell r="Z18" t="str">
            <v>•</v>
          </cell>
          <cell r="AA18">
            <v>1</v>
          </cell>
        </row>
        <row r="19">
          <cell r="B19" t="str">
            <v>Hawaii</v>
          </cell>
          <cell r="C19">
            <v>1.4E-2</v>
          </cell>
          <cell r="D19"/>
          <cell r="E19"/>
          <cell r="F19">
            <v>1</v>
          </cell>
          <cell r="V19" t="str">
            <v>Wisconsin</v>
          </cell>
          <cell r="W19">
            <v>8.0000000000000002E-3</v>
          </cell>
          <cell r="X19">
            <v>1</v>
          </cell>
          <cell r="Y19" t="str">
            <v>•</v>
          </cell>
          <cell r="Z19" t="str">
            <v>•</v>
          </cell>
          <cell r="AA19">
            <v>1</v>
          </cell>
        </row>
        <row r="20">
          <cell r="B20" t="str">
            <v>Nevada</v>
          </cell>
          <cell r="C20">
            <v>1.0999999999999999E-2</v>
          </cell>
          <cell r="D20"/>
          <cell r="E20"/>
          <cell r="F20">
            <v>1</v>
          </cell>
          <cell r="V20" t="str">
            <v>New York</v>
          </cell>
          <cell r="W20">
            <v>7.0000000000000001E-3</v>
          </cell>
          <cell r="X20">
            <v>1</v>
          </cell>
          <cell r="Y20"/>
          <cell r="Z20" t="str">
            <v>•</v>
          </cell>
          <cell r="AA20">
            <v>1</v>
          </cell>
        </row>
        <row r="21">
          <cell r="B21" t="str">
            <v>Ohio</v>
          </cell>
          <cell r="C21">
            <v>0.01</v>
          </cell>
          <cell r="D21"/>
          <cell r="E21"/>
          <cell r="F21">
            <v>1</v>
          </cell>
          <cell r="V21" t="str">
            <v>Illinois</v>
          </cell>
          <cell r="W21">
            <v>6.4999999999999997E-3</v>
          </cell>
          <cell r="X21">
            <v>0.89452757648857872</v>
          </cell>
          <cell r="Y21" t="str">
            <v>•</v>
          </cell>
          <cell r="Z21" t="str">
            <v>•</v>
          </cell>
          <cell r="AA21">
            <v>1</v>
          </cell>
        </row>
        <row r="22">
          <cell r="B22" t="str">
            <v>Arkansas</v>
          </cell>
          <cell r="C22">
            <v>1.2E-2</v>
          </cell>
          <cell r="D22"/>
          <cell r="E22" t="str">
            <v>•</v>
          </cell>
          <cell r="F22">
            <v>1.5</v>
          </cell>
          <cell r="V22" t="str">
            <v>Pennsylvania</v>
          </cell>
          <cell r="W22">
            <v>8.0000000000000002E-3</v>
          </cell>
          <cell r="X22">
            <v>0.96597165277777775</v>
          </cell>
          <cell r="Y22" t="str">
            <v>•</v>
          </cell>
          <cell r="Z22"/>
          <cell r="AA22">
            <v>0.5</v>
          </cell>
        </row>
        <row r="23">
          <cell r="B23" t="str">
            <v>Wisconsin</v>
          </cell>
          <cell r="C23">
            <v>8.0000000000000002E-3</v>
          </cell>
          <cell r="D23" t="str">
            <v>•</v>
          </cell>
          <cell r="E23" t="str">
            <v>•</v>
          </cell>
          <cell r="F23">
            <v>1</v>
          </cell>
          <cell r="V23" t="str">
            <v>New Mexico</v>
          </cell>
          <cell r="W23">
            <v>6.0000000000000001E-3</v>
          </cell>
          <cell r="X23">
            <v>0.67680100738573201</v>
          </cell>
          <cell r="Y23"/>
          <cell r="Z23"/>
          <cell r="AA23">
            <v>0.5</v>
          </cell>
        </row>
        <row r="24">
          <cell r="B24" t="str">
            <v>Iowa</v>
          </cell>
          <cell r="C24">
            <v>6.0000000000000001E-3</v>
          </cell>
          <cell r="D24"/>
          <cell r="E24" t="str">
            <v>•</v>
          </cell>
          <cell r="F24">
            <v>1</v>
          </cell>
          <cell r="V24" t="str">
            <v>Ohio</v>
          </cell>
          <cell r="W24">
            <v>6.0000000000000001E-3</v>
          </cell>
          <cell r="X24">
            <v>0.89</v>
          </cell>
          <cell r="Y24"/>
          <cell r="Z24"/>
          <cell r="AA24">
            <v>0.5</v>
          </cell>
        </row>
        <row r="25">
          <cell r="B25" t="str">
            <v>Pennsylvania</v>
          </cell>
          <cell r="C25">
            <v>8.0000000000000002E-3</v>
          </cell>
          <cell r="D25" t="str">
            <v>•</v>
          </cell>
          <cell r="E25"/>
          <cell r="F25">
            <v>0.5</v>
          </cell>
          <cell r="V25" t="str">
            <v>Nevada</v>
          </cell>
          <cell r="W25">
            <v>4.0000000000000001E-3</v>
          </cell>
          <cell r="X25">
            <v>0.62083715841918208</v>
          </cell>
          <cell r="Y25"/>
          <cell r="Z25"/>
          <cell r="AA25">
            <v>0</v>
          </cell>
        </row>
        <row r="26">
          <cell r="B26" t="str">
            <v>New Mexico</v>
          </cell>
          <cell r="C26">
            <v>6.0000000000000001E-3</v>
          </cell>
          <cell r="D26"/>
          <cell r="E26"/>
          <cell r="F26">
            <v>0.5</v>
          </cell>
          <cell r="V26" t="str">
            <v>North Carolina</v>
          </cell>
          <cell r="W26">
            <v>4.0000000000000001E-3</v>
          </cell>
          <cell r="X26">
            <v>0.99222445263656289</v>
          </cell>
          <cell r="Y26"/>
          <cell r="Z26"/>
          <cell r="AA26">
            <v>0</v>
          </cell>
        </row>
        <row r="27">
          <cell r="B27" t="str">
            <v>North Carolina</v>
          </cell>
          <cell r="C27">
            <v>4.0000000000000001E-3</v>
          </cell>
          <cell r="D27"/>
          <cell r="E27"/>
          <cell r="F27">
            <v>0</v>
          </cell>
          <cell r="V27" t="str">
            <v>Texas</v>
          </cell>
          <cell r="W27">
            <v>1E-3</v>
          </cell>
          <cell r="X27">
            <v>0.70409054470173649</v>
          </cell>
          <cell r="Y27" t="str">
            <v>•</v>
          </cell>
          <cell r="Z27"/>
          <cell r="AA27">
            <v>0</v>
          </cell>
        </row>
        <row r="28">
          <cell r="B28" t="str">
            <v>Texas</v>
          </cell>
          <cell r="C28">
            <v>2E-3</v>
          </cell>
          <cell r="D28" t="str">
            <v>•</v>
          </cell>
          <cell r="E28"/>
          <cell r="F28">
            <v>0</v>
          </cell>
          <cell r="V28" t="str">
            <v>Alabama</v>
          </cell>
          <cell r="AA28">
            <v>0</v>
          </cell>
        </row>
        <row r="29">
          <cell r="B29" t="str">
            <v>Alabama</v>
          </cell>
          <cell r="F29">
            <v>0</v>
          </cell>
          <cell r="V29" t="str">
            <v>Alaska</v>
          </cell>
          <cell r="AA29">
            <v>0</v>
          </cell>
        </row>
        <row r="30">
          <cell r="B30" t="str">
            <v>Alaska</v>
          </cell>
          <cell r="F30">
            <v>0</v>
          </cell>
          <cell r="V30" t="str">
            <v>Delaware</v>
          </cell>
          <cell r="AA30">
            <v>0</v>
          </cell>
        </row>
        <row r="31">
          <cell r="B31" t="str">
            <v>Delaware</v>
          </cell>
          <cell r="F31">
            <v>0</v>
          </cell>
          <cell r="V31" t="str">
            <v>District of Columbia</v>
          </cell>
          <cell r="AA31">
            <v>0</v>
          </cell>
        </row>
        <row r="32">
          <cell r="B32" t="str">
            <v>District of Columbia</v>
          </cell>
          <cell r="F32">
            <v>0</v>
          </cell>
          <cell r="V32" t="str">
            <v>Florida</v>
          </cell>
          <cell r="AA32">
            <v>0</v>
          </cell>
        </row>
        <row r="33">
          <cell r="B33" t="str">
            <v>Florida</v>
          </cell>
          <cell r="F33">
            <v>0</v>
          </cell>
          <cell r="V33" t="str">
            <v>Georgia</v>
          </cell>
          <cell r="AA33">
            <v>0</v>
          </cell>
        </row>
        <row r="34">
          <cell r="B34" t="str">
            <v>Georgia</v>
          </cell>
          <cell r="F34">
            <v>0</v>
          </cell>
          <cell r="V34" t="str">
            <v>Guam</v>
          </cell>
          <cell r="AA34">
            <v>0</v>
          </cell>
        </row>
        <row r="35">
          <cell r="B35" t="str">
            <v>Guam</v>
          </cell>
          <cell r="F35">
            <v>0</v>
          </cell>
          <cell r="V35" t="str">
            <v>Idaho</v>
          </cell>
          <cell r="AA35">
            <v>0</v>
          </cell>
        </row>
        <row r="36">
          <cell r="B36" t="str">
            <v>Idaho</v>
          </cell>
          <cell r="F36">
            <v>0</v>
          </cell>
          <cell r="V36" t="str">
            <v>Indiana</v>
          </cell>
          <cell r="AA36">
            <v>0</v>
          </cell>
        </row>
        <row r="37">
          <cell r="B37" t="str">
            <v>Indiana</v>
          </cell>
          <cell r="F37">
            <v>0</v>
          </cell>
          <cell r="V37" t="str">
            <v>Kansas</v>
          </cell>
          <cell r="AA37">
            <v>0</v>
          </cell>
        </row>
        <row r="38">
          <cell r="B38" t="str">
            <v>Kansas</v>
          </cell>
          <cell r="F38">
            <v>0</v>
          </cell>
          <cell r="V38" t="str">
            <v>Kentucky</v>
          </cell>
          <cell r="AA38">
            <v>0</v>
          </cell>
        </row>
        <row r="39">
          <cell r="B39" t="str">
            <v>Kentucky</v>
          </cell>
          <cell r="F39">
            <v>0</v>
          </cell>
          <cell r="V39" t="str">
            <v>Louisiana</v>
          </cell>
          <cell r="AA39">
            <v>0</v>
          </cell>
        </row>
        <row r="40">
          <cell r="B40" t="str">
            <v>Louisiana</v>
          </cell>
          <cell r="F40">
            <v>0</v>
          </cell>
          <cell r="V40" t="str">
            <v>Mississippi</v>
          </cell>
          <cell r="AA40">
            <v>0</v>
          </cell>
        </row>
        <row r="41">
          <cell r="B41" t="str">
            <v>Mississippi</v>
          </cell>
          <cell r="F41">
            <v>0</v>
          </cell>
          <cell r="V41" t="str">
            <v>Missouri</v>
          </cell>
          <cell r="AA41">
            <v>0</v>
          </cell>
        </row>
        <row r="42">
          <cell r="B42" t="str">
            <v>Missouri</v>
          </cell>
          <cell r="F42">
            <v>0</v>
          </cell>
          <cell r="V42" t="str">
            <v>Montana</v>
          </cell>
          <cell r="AA42">
            <v>0</v>
          </cell>
        </row>
        <row r="43">
          <cell r="B43" t="str">
            <v>Montana</v>
          </cell>
          <cell r="F43">
            <v>0</v>
          </cell>
          <cell r="V43" t="str">
            <v>Nebraska</v>
          </cell>
          <cell r="AA43">
            <v>0</v>
          </cell>
        </row>
        <row r="44">
          <cell r="B44" t="str">
            <v>Nebraska</v>
          </cell>
          <cell r="F44">
            <v>0</v>
          </cell>
          <cell r="V44" t="str">
            <v>New Jersey</v>
          </cell>
          <cell r="AA44">
            <v>0</v>
          </cell>
        </row>
        <row r="45">
          <cell r="B45" t="str">
            <v>North Dakota</v>
          </cell>
          <cell r="F45">
            <v>0</v>
          </cell>
          <cell r="V45" t="str">
            <v>North Dakota</v>
          </cell>
          <cell r="AA45">
            <v>0</v>
          </cell>
        </row>
        <row r="46">
          <cell r="B46" t="str">
            <v>Ohio</v>
          </cell>
          <cell r="F46">
            <v>0</v>
          </cell>
          <cell r="V46" t="str">
            <v>Ohio</v>
          </cell>
          <cell r="AA46">
            <v>0</v>
          </cell>
        </row>
        <row r="47">
          <cell r="B47" t="str">
            <v>Oklahoma</v>
          </cell>
          <cell r="F47">
            <v>0</v>
          </cell>
          <cell r="V47" t="str">
            <v>Oklahoma</v>
          </cell>
          <cell r="AA47">
            <v>0</v>
          </cell>
        </row>
        <row r="48">
          <cell r="B48" t="str">
            <v>Puerto Rico</v>
          </cell>
          <cell r="F48">
            <v>0</v>
          </cell>
          <cell r="V48" t="str">
            <v>Puerto Rico</v>
          </cell>
          <cell r="AA48">
            <v>0</v>
          </cell>
        </row>
        <row r="49">
          <cell r="B49" t="str">
            <v>South Carolina</v>
          </cell>
          <cell r="F49">
            <v>0</v>
          </cell>
          <cell r="V49" t="str">
            <v>South Carolina</v>
          </cell>
          <cell r="AA49">
            <v>0</v>
          </cell>
        </row>
        <row r="50">
          <cell r="B50" t="str">
            <v>South Dakota</v>
          </cell>
          <cell r="F50">
            <v>0</v>
          </cell>
          <cell r="V50" t="str">
            <v>South Dakota</v>
          </cell>
          <cell r="AA50">
            <v>0</v>
          </cell>
        </row>
        <row r="51">
          <cell r="B51" t="str">
            <v>Tennessee</v>
          </cell>
          <cell r="F51">
            <v>0</v>
          </cell>
          <cell r="V51" t="str">
            <v>Tennessee</v>
          </cell>
          <cell r="AA51">
            <v>0</v>
          </cell>
        </row>
        <row r="52">
          <cell r="B52" t="str">
            <v>Utah</v>
          </cell>
          <cell r="F52">
            <v>0</v>
          </cell>
          <cell r="V52" t="str">
            <v>Utah</v>
          </cell>
          <cell r="AA52">
            <v>0</v>
          </cell>
        </row>
        <row r="53">
          <cell r="B53" t="str">
            <v>Virgin Islands</v>
          </cell>
          <cell r="F53">
            <v>0</v>
          </cell>
          <cell r="V53" t="str">
            <v>Virgin Islands</v>
          </cell>
          <cell r="AA53">
            <v>0</v>
          </cell>
        </row>
        <row r="54">
          <cell r="B54" t="str">
            <v>Virginia</v>
          </cell>
          <cell r="F54">
            <v>0</v>
          </cell>
          <cell r="V54" t="str">
            <v>Virginia</v>
          </cell>
          <cell r="AA54">
            <v>0</v>
          </cell>
        </row>
        <row r="55">
          <cell r="B55" t="str">
            <v>West Virginia</v>
          </cell>
          <cell r="F55">
            <v>0</v>
          </cell>
          <cell r="V55" t="str">
            <v>West Virginia</v>
          </cell>
          <cell r="AA55">
            <v>0</v>
          </cell>
        </row>
        <row r="56">
          <cell r="B56" t="str">
            <v>Wyoming</v>
          </cell>
          <cell r="F56">
            <v>0</v>
          </cell>
          <cell r="V56" t="str">
            <v>Wyoming</v>
          </cell>
          <cell r="AA56">
            <v>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Utility Scores"/>
      <sheetName val="BudgCharts"/>
      <sheetName val="EERSCharts"/>
      <sheetName val="ElecSaveCharts"/>
      <sheetName val="GasSaveCharts"/>
      <sheetName val="BudgPerCap"/>
      <sheetName val="Appendix Data"/>
      <sheetName val="Summary"/>
      <sheetName val="Budg Spend Comp"/>
      <sheetName val="Budgets and Spending"/>
      <sheetName val="Savings"/>
      <sheetName val="Sales Revenue Customers"/>
      <sheetName val="EERS"/>
      <sheetName val="Decou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69537</v>
          </cell>
          <cell r="G4">
            <v>69537</v>
          </cell>
          <cell r="L4">
            <v>0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1276</v>
          </cell>
          <cell r="G5">
            <v>1276</v>
          </cell>
          <cell r="L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928484</v>
          </cell>
          <cell r="E6">
            <v>1028378</v>
          </cell>
          <cell r="G6">
            <v>1028378</v>
          </cell>
          <cell r="H6">
            <v>1244884</v>
          </cell>
          <cell r="J6">
            <v>1.68</v>
          </cell>
          <cell r="L6">
            <v>1.68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63677</v>
          </cell>
          <cell r="G7">
            <v>63677</v>
          </cell>
          <cell r="H7">
            <v>133149</v>
          </cell>
          <cell r="J7">
            <v>1.7</v>
          </cell>
          <cell r="L7">
            <v>1.7</v>
          </cell>
          <cell r="M7">
            <v>3.3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3399300</v>
          </cell>
          <cell r="G8">
            <v>3399300</v>
          </cell>
          <cell r="H8">
            <v>2296248</v>
          </cell>
          <cell r="J8">
            <v>33.838000000000001</v>
          </cell>
          <cell r="L8">
            <v>33.838000000000001</v>
          </cell>
          <cell r="M8">
            <v>26.439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347132</v>
          </cell>
          <cell r="G9">
            <v>347132</v>
          </cell>
          <cell r="H9">
            <v>419240</v>
          </cell>
          <cell r="J9">
            <v>5.2</v>
          </cell>
          <cell r="L9">
            <v>5.2</v>
          </cell>
          <cell r="M9">
            <v>4.8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378836</v>
          </cell>
          <cell r="E10">
            <v>394265.59299999999</v>
          </cell>
          <cell r="G10">
            <v>394265.59299999999</v>
          </cell>
          <cell r="H10">
            <v>322103</v>
          </cell>
          <cell r="I10">
            <v>3.2160000000000002</v>
          </cell>
          <cell r="L10">
            <v>3.2160000000000002</v>
          </cell>
          <cell r="M10">
            <v>3.7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0</v>
          </cell>
          <cell r="E11">
            <v>20477.86</v>
          </cell>
          <cell r="G11">
            <v>20477.86</v>
          </cell>
          <cell r="H11">
            <v>9389</v>
          </cell>
          <cell r="J11">
            <v>7.9708000000000001E-2</v>
          </cell>
          <cell r="L11">
            <v>7.9708000000000001E-2</v>
          </cell>
          <cell r="M11">
            <v>6.54E-2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0</v>
          </cell>
          <cell r="G12">
            <v>0</v>
          </cell>
          <cell r="H12">
            <v>19715</v>
          </cell>
          <cell r="L12">
            <v>0</v>
          </cell>
          <cell r="M12">
            <v>4.8000000000000001E-2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583171</v>
          </cell>
          <cell r="G13">
            <v>583171</v>
          </cell>
          <cell r="L13">
            <v>0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152771</v>
          </cell>
          <cell r="G14">
            <v>152771</v>
          </cell>
          <cell r="L14">
            <v>0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4463</v>
          </cell>
          <cell r="E15">
            <v>130108</v>
          </cell>
          <cell r="G15">
            <v>130108</v>
          </cell>
          <cell r="L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189082</v>
          </cell>
          <cell r="G16">
            <v>189082</v>
          </cell>
          <cell r="J16">
            <v>0.28140999999999999</v>
          </cell>
          <cell r="L16">
            <v>0.28140999999999999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951055</v>
          </cell>
          <cell r="G17">
            <v>951055</v>
          </cell>
          <cell r="H17">
            <v>1300000</v>
          </cell>
          <cell r="J17">
            <v>15.1</v>
          </cell>
          <cell r="L17">
            <v>15.1</v>
          </cell>
          <cell r="M17">
            <v>30.2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605904</v>
          </cell>
          <cell r="G18">
            <v>605904</v>
          </cell>
          <cell r="J18">
            <v>5.6942159999999999</v>
          </cell>
          <cell r="L18">
            <v>5.6942159999999999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425165</v>
          </cell>
          <cell r="E19">
            <v>435696.04499999998</v>
          </cell>
          <cell r="F19">
            <v>40268</v>
          </cell>
          <cell r="G19">
            <v>475964.04499999998</v>
          </cell>
          <cell r="J19">
            <v>8.4</v>
          </cell>
          <cell r="L19">
            <v>8.4</v>
          </cell>
          <cell r="M19">
            <v>8.1999999999999993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23451</v>
          </cell>
          <cell r="E20">
            <v>30918</v>
          </cell>
          <cell r="G20">
            <v>30918</v>
          </cell>
          <cell r="H20">
            <v>30651</v>
          </cell>
          <cell r="J20">
            <v>0.46</v>
          </cell>
          <cell r="L20">
            <v>0.46</v>
          </cell>
          <cell r="M20">
            <v>0.49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224585</v>
          </cell>
          <cell r="G21">
            <v>224585</v>
          </cell>
          <cell r="H21">
            <v>208947</v>
          </cell>
          <cell r="L21">
            <v>0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0</v>
          </cell>
          <cell r="E22">
            <v>15812.954</v>
          </cell>
          <cell r="G22">
            <v>15812.954</v>
          </cell>
          <cell r="L22">
            <v>0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173934</v>
          </cell>
          <cell r="E23">
            <v>120211</v>
          </cell>
          <cell r="G23">
            <v>120211</v>
          </cell>
          <cell r="H23">
            <v>157631</v>
          </cell>
          <cell r="I23">
            <v>0.25900000000000001</v>
          </cell>
          <cell r="J23">
            <v>0.16</v>
          </cell>
          <cell r="K23">
            <v>0.1</v>
          </cell>
          <cell r="L23">
            <v>0.26</v>
          </cell>
          <cell r="M23">
            <v>0.19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397748</v>
          </cell>
          <cell r="G24">
            <v>397748</v>
          </cell>
          <cell r="H24">
            <v>738081</v>
          </cell>
          <cell r="I24">
            <v>0.97899999999999998</v>
          </cell>
          <cell r="L24">
            <v>0.97899999999999998</v>
          </cell>
          <cell r="M24">
            <v>1.8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426209</v>
          </cell>
          <cell r="E25">
            <v>789894</v>
          </cell>
          <cell r="G25">
            <v>789894</v>
          </cell>
          <cell r="H25">
            <v>999679</v>
          </cell>
          <cell r="I25">
            <v>15.18</v>
          </cell>
          <cell r="L25">
            <v>15.18</v>
          </cell>
          <cell r="M25">
            <v>23.3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853250</v>
          </cell>
          <cell r="E26">
            <v>1000437</v>
          </cell>
          <cell r="G26">
            <v>1000437</v>
          </cell>
          <cell r="H26">
            <v>1164924</v>
          </cell>
          <cell r="J26">
            <v>39.200000000000003</v>
          </cell>
          <cell r="L26">
            <v>39.200000000000003</v>
          </cell>
          <cell r="M26">
            <v>43.8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708621</v>
          </cell>
          <cell r="E27">
            <v>818512.20000000007</v>
          </cell>
          <cell r="G27">
            <v>818512.20000000007</v>
          </cell>
          <cell r="H27">
            <v>809100</v>
          </cell>
          <cell r="J27">
            <v>27.99</v>
          </cell>
          <cell r="L27">
            <v>27.99</v>
          </cell>
          <cell r="M27">
            <v>27.56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66913</v>
          </cell>
          <cell r="G28">
            <v>66913</v>
          </cell>
          <cell r="L28">
            <v>0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369438</v>
          </cell>
          <cell r="G29">
            <v>369438</v>
          </cell>
          <cell r="H29">
            <v>74035</v>
          </cell>
          <cell r="L29">
            <v>0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70647</v>
          </cell>
          <cell r="E30">
            <v>80592</v>
          </cell>
          <cell r="G30">
            <v>80592</v>
          </cell>
          <cell r="H30">
            <v>67421</v>
          </cell>
          <cell r="J30">
            <v>1.6</v>
          </cell>
          <cell r="L30">
            <v>1.6</v>
          </cell>
          <cell r="M30">
            <v>1.2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64390</v>
          </cell>
          <cell r="E31">
            <v>80000</v>
          </cell>
          <cell r="G31">
            <v>80000</v>
          </cell>
          <cell r="H31">
            <v>86557</v>
          </cell>
          <cell r="L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299541</v>
          </cell>
          <cell r="E32">
            <v>250371.9</v>
          </cell>
          <cell r="F32">
            <v>187</v>
          </cell>
          <cell r="G32">
            <v>250558.9</v>
          </cell>
          <cell r="J32">
            <v>0.84599999999999997</v>
          </cell>
          <cell r="L32">
            <v>0.84599999999999997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60146</v>
          </cell>
          <cell r="E33">
            <v>69408.900000000009</v>
          </cell>
          <cell r="G33">
            <v>69408.900000000009</v>
          </cell>
          <cell r="H33">
            <v>70524.900000000009</v>
          </cell>
          <cell r="I33">
            <v>0.93799999999999994</v>
          </cell>
          <cell r="J33">
            <v>0.89800000000000002</v>
          </cell>
          <cell r="L33">
            <v>0.89800000000000002</v>
          </cell>
          <cell r="M33">
            <v>1.42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77268</v>
          </cell>
          <cell r="E34">
            <v>530453</v>
          </cell>
          <cell r="G34">
            <v>530453</v>
          </cell>
          <cell r="H34">
            <v>473332</v>
          </cell>
          <cell r="J34">
            <v>10.3</v>
          </cell>
          <cell r="L34">
            <v>10.3</v>
          </cell>
          <cell r="M34">
            <v>7.4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115037</v>
          </cell>
          <cell r="E35">
            <v>106891</v>
          </cell>
          <cell r="G35">
            <v>106891</v>
          </cell>
          <cell r="J35">
            <v>0.4</v>
          </cell>
          <cell r="L35">
            <v>0.4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1514781</v>
          </cell>
          <cell r="E36">
            <v>1791302</v>
          </cell>
          <cell r="G36">
            <v>1791302</v>
          </cell>
          <cell r="H36">
            <v>1072728</v>
          </cell>
          <cell r="I36">
            <v>27.068000000000001</v>
          </cell>
          <cell r="J36">
            <v>27.24</v>
          </cell>
          <cell r="L36">
            <v>27.24</v>
          </cell>
          <cell r="M36">
            <v>23.2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506906</v>
          </cell>
          <cell r="E37">
            <v>514195</v>
          </cell>
          <cell r="G37">
            <v>514195</v>
          </cell>
          <cell r="H37">
            <v>678603</v>
          </cell>
          <cell r="L37">
            <v>0</v>
          </cell>
          <cell r="M37">
            <v>1.1000000000000001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9491</v>
          </cell>
          <cell r="G38">
            <v>9491</v>
          </cell>
          <cell r="L38">
            <v>0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1880629</v>
          </cell>
          <cell r="G39">
            <v>1880629</v>
          </cell>
          <cell r="L39">
            <v>0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117826</v>
          </cell>
          <cell r="G40">
            <v>117826</v>
          </cell>
          <cell r="H40">
            <v>93378</v>
          </cell>
          <cell r="J40">
            <v>0.12</v>
          </cell>
          <cell r="L40">
            <v>0.12</v>
          </cell>
          <cell r="M40">
            <v>0.22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461069</v>
          </cell>
          <cell r="E41">
            <v>414862.12900000002</v>
          </cell>
          <cell r="F41">
            <v>50349</v>
          </cell>
          <cell r="G41">
            <v>465211.12900000002</v>
          </cell>
          <cell r="H41">
            <v>463024.47600000002</v>
          </cell>
          <cell r="J41">
            <v>4.84</v>
          </cell>
          <cell r="L41">
            <v>4.84</v>
          </cell>
          <cell r="M41">
            <v>5.92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1553739</v>
          </cell>
          <cell r="G42">
            <v>1553739</v>
          </cell>
          <cell r="L42">
            <v>0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96008</v>
          </cell>
          <cell r="E43">
            <v>96009</v>
          </cell>
          <cell r="G43">
            <v>96009</v>
          </cell>
          <cell r="H43">
            <v>119666</v>
          </cell>
          <cell r="I43">
            <v>1.19</v>
          </cell>
          <cell r="J43">
            <v>1.19</v>
          </cell>
          <cell r="L43">
            <v>1.19</v>
          </cell>
          <cell r="M43">
            <v>2.298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255110</v>
          </cell>
          <cell r="G44">
            <v>255110</v>
          </cell>
          <cell r="H44">
            <v>351925</v>
          </cell>
          <cell r="L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7029</v>
          </cell>
          <cell r="E45">
            <v>20532</v>
          </cell>
          <cell r="G45">
            <v>20532</v>
          </cell>
          <cell r="H45">
            <v>29475</v>
          </cell>
          <cell r="J45">
            <v>0.40400000000000003</v>
          </cell>
          <cell r="L45">
            <v>0.40400000000000003</v>
          </cell>
          <cell r="M45">
            <v>0.19700000000000001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333563</v>
          </cell>
          <cell r="G46">
            <v>333563</v>
          </cell>
          <cell r="H46">
            <v>302493</v>
          </cell>
          <cell r="L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721445</v>
          </cell>
          <cell r="G47">
            <v>721445</v>
          </cell>
          <cell r="L47">
            <v>0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245308</v>
          </cell>
          <cell r="G48">
            <v>245308</v>
          </cell>
          <cell r="H48">
            <v>176419</v>
          </cell>
          <cell r="J48">
            <v>4.5999999999999996</v>
          </cell>
          <cell r="L48">
            <v>4.5999999999999996</v>
          </cell>
          <cell r="M48">
            <v>4.78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115866</v>
          </cell>
          <cell r="E49">
            <v>117940</v>
          </cell>
          <cell r="G49">
            <v>117940</v>
          </cell>
          <cell r="H49">
            <v>120751</v>
          </cell>
          <cell r="I49">
            <v>1.1100000000000001</v>
          </cell>
          <cell r="L49">
            <v>1.1100000000000001</v>
          </cell>
          <cell r="M49">
            <v>0.75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109224</v>
          </cell>
          <cell r="G50">
            <v>109224</v>
          </cell>
          <cell r="L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853253</v>
          </cell>
          <cell r="G51">
            <v>853253</v>
          </cell>
          <cell r="H51">
            <v>882578.70000000007</v>
          </cell>
          <cell r="J51">
            <v>7.2</v>
          </cell>
          <cell r="L51">
            <v>7.2</v>
          </cell>
          <cell r="M51">
            <v>6.6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7888</v>
          </cell>
          <cell r="G52">
            <v>7888</v>
          </cell>
          <cell r="L52">
            <v>0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587155</v>
          </cell>
          <cell r="E53">
            <v>286786</v>
          </cell>
          <cell r="F53">
            <v>121435</v>
          </cell>
          <cell r="G53">
            <v>408221</v>
          </cell>
          <cell r="H53">
            <v>649847</v>
          </cell>
          <cell r="J53">
            <v>12.3</v>
          </cell>
          <cell r="L53">
            <v>12.3</v>
          </cell>
          <cell r="M53">
            <v>16.899999999999999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14001</v>
          </cell>
          <cell r="G54">
            <v>14001</v>
          </cell>
          <cell r="L54">
            <v>0</v>
          </cell>
        </row>
        <row r="55">
          <cell r="A55" t="str">
            <v>BPA &amp; NEEA</v>
          </cell>
          <cell r="B55" t="str">
            <v>BPA/NEEA</v>
          </cell>
          <cell r="C55" t="str">
            <v>N/A</v>
          </cell>
          <cell r="G55">
            <v>0</v>
          </cell>
          <cell r="L55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Data"/>
      <sheetName val="BudgSpendComp"/>
      <sheetName val="BUDGETS &amp; SPENDING"/>
      <sheetName val="SAVINGS"/>
      <sheetName val="Unreg Fuels Totals"/>
      <sheetName val="EERS"/>
      <sheetName val="Decoupling"/>
      <sheetName val="Sheet2"/>
      <sheetName val="SALES REV CUST "/>
      <sheetName val="Opt Out"/>
      <sheetName val="Overall Utility Scores"/>
      <sheetName val="Sheet1"/>
      <sheetName val="SaveCharts"/>
      <sheetName val="EERSChart"/>
      <sheetName val="SpendCharts"/>
      <sheetName val="2018 SaveCharts"/>
      <sheetName val="AppendixData"/>
      <sheetName val="Low-Income"/>
      <sheetName val="LI Calcs"/>
    </sheetNames>
    <sheetDataSet>
      <sheetData sheetId="0"/>
      <sheetData sheetId="1"/>
      <sheetData sheetId="2"/>
      <sheetData sheetId="3">
        <row r="1">
          <cell r="A1" t="str">
            <v>Please note all state contact response details as a comment in the relevant cell. Highlight cells with questions in yellow.</v>
          </cell>
          <cell r="I1" t="str">
            <v>Columns added 5/7/18</v>
          </cell>
          <cell r="S1" t="str">
            <v>Columns added 5/7/18</v>
          </cell>
          <cell r="W1">
            <v>100000</v>
          </cell>
          <cell r="AF1" t="str">
            <v>Columns added 5/7/18</v>
          </cell>
          <cell r="AN1" t="str">
            <v>Columns added 5/7/18</v>
          </cell>
          <cell r="AV1" t="str">
            <v>Columns added 5/7/18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</row>
        <row r="3">
          <cell r="A3" t="str">
            <v>State</v>
          </cell>
          <cell r="B3" t="str">
            <v>State code</v>
          </cell>
          <cell r="C3" t="str">
            <v>REEO</v>
          </cell>
          <cell r="D3" t="str">
            <v>2015 Incremental Electric Savings (MWh) [EIA Reported]</v>
          </cell>
          <cell r="E3" t="str">
            <v>2016 Net Incremental Electric Savings (MWh) 
[STATE REPORTED]</v>
          </cell>
          <cell r="F3" t="str">
            <v>2016 Gross Incremental Electric Savings (MWh)
[STATE REPORTED]</v>
          </cell>
          <cell r="G3" t="str">
            <v>BPA Savings (Gross), TVA Savings (Gross) (MWh) or other savings as noted 2016</v>
          </cell>
          <cell r="H3" t="str">
            <v>2016 Final Net Incremental Electric Saving (MWh) [SCORING]</v>
          </cell>
          <cell r="I3" t="str">
            <v>2016 Incremental Electric Savings (MWh) [EIA Reported]</v>
          </cell>
          <cell r="J3" t="str">
            <v>2017 Net Incremental Electric Savings (MWh) 
[STATE REPORTED]</v>
          </cell>
          <cell r="K3" t="str">
            <v>2017 Gross Incremental Electric Savings (MWh)
[STATE REPORTED]</v>
          </cell>
          <cell r="L3" t="str">
            <v>BPA Savings (Gross), TVA Savings (Gross) (MWh) or other savings as noted 2017</v>
          </cell>
          <cell r="M3" t="str">
            <v>2017 Final Net Incremental Electric Saving (MWh) [SCORING]</v>
          </cell>
          <cell r="N3" t="str">
            <v>GRACE NOTES</v>
          </cell>
          <cell r="O3" t="str">
            <v>2016 Net Incremental Savings (MMTherms)
[STATE REPORTED]</v>
          </cell>
          <cell r="P3" t="str">
            <v>2016 Gross Natural Gas Savings (MMTherms) 
[STATE REPORTED]</v>
          </cell>
          <cell r="Q3" t="str">
            <v>2016 Net Incremental Natural Gas Savings (MMTherms [SCORING]</v>
          </cell>
          <cell r="R3" t="str">
            <v>2016 Natural Gas Gross-Net Savings Ratio</v>
          </cell>
          <cell r="S3" t="str">
            <v>2017 Net Incremental Savings (MMTherms)
[NEEP REPORTED]</v>
          </cell>
          <cell r="T3" t="str">
            <v>2017 Net Incremental Savings (MMTherms)
[STATE REPORTED]</v>
          </cell>
          <cell r="U3" t="str">
            <v>2017 Gross Natural Gas Savings (MMTherms) 
[STATE REPORTED]</v>
          </cell>
          <cell r="V3" t="str">
            <v>2017 Net Incremental Natural Gas Savings (MMTherms [SCORING]</v>
          </cell>
          <cell r="W3" t="str">
            <v>2017 Net Incremental Natural Gas Savings (MMBTU [SCORING]</v>
          </cell>
          <cell r="X3" t="str">
            <v>2017 Net Savings + Unreg fuels (MMBTU)</v>
          </cell>
          <cell r="Y3" t="str">
            <v>2017 Natural Gas Gross-Net Savings Ratio</v>
          </cell>
          <cell r="Z3" t="str">
            <v>2014 Heating Oil NET Incremental Savings (MMTherms)
[STATE REPORTED]</v>
          </cell>
          <cell r="AA3" t="str">
            <v>2014 Heating Oil GROSS Incremental Savings (MMTherms)
[STATE REPORTED]</v>
          </cell>
          <cell r="AB3" t="str">
            <v>2015 Heating Oil NET Incremental Savings (MMTherms)
[STATE REPORTED]</v>
          </cell>
          <cell r="AC3" t="str">
            <v>2015 Heating Oil GROSS Incremental Savings (MMTherms)
[STATE REPORTED]</v>
          </cell>
          <cell r="AD3" t="str">
            <v>2016 Heating Oil NET Incremental Savings (MMBtu)
[STATE REPORTED]</v>
          </cell>
          <cell r="AE3" t="str">
            <v>2016 Heating Oil GROSS Incremental Savings (MMBtu)
[STATE REPORTED]</v>
          </cell>
          <cell r="AF3" t="str">
            <v>2017 Heating Oil NET Incremental Savings (MMBtu)
[STATE REPORTED]</v>
          </cell>
          <cell r="AG3" t="str">
            <v>2017 Heating Oil GROSS Incremental Savings (MMBtu)
[STATE REPORTED]</v>
          </cell>
          <cell r="AH3" t="str">
            <v>2014 Propane NET Incremental Savings (MMTherms)
[STATE REPORTED]</v>
          </cell>
          <cell r="AI3" t="str">
            <v>2014 Propane GROSS Incremental Savings (MMTherms)
[STATE REPORTED]</v>
          </cell>
          <cell r="AJ3" t="str">
            <v>2015 Propane NET Incremental Savings (MMTherms)
[STATE REPORTED]</v>
          </cell>
          <cell r="AK3" t="str">
            <v>2015 Propane GROSS Incremental Savings (MMTherms)
[STATE REPORTED]</v>
          </cell>
          <cell r="AL3" t="str">
            <v>2016 Propane NET Incremental Savings (MMBtu)
[STATE REPORTED]</v>
          </cell>
          <cell r="AM3" t="str">
            <v>2016 Propane GROSS Incremental Savings (MMBtu)
[STATE REPORTED]</v>
          </cell>
          <cell r="AN3" t="str">
            <v>2017 Propane NET Incremental Savings (MMBtu)
[STATE REPORTED]</v>
          </cell>
          <cell r="AO3" t="str">
            <v>2017 Propane GROSS Incremental Savings (MMBtu)
[STATE REPORTED]</v>
          </cell>
          <cell r="AP3" t="str">
            <v>2014 Other Fuel Sources NET Incremental Savings (MMTherms)
[STATE REPORTED]</v>
          </cell>
          <cell r="AQ3" t="str">
            <v>2014 Other Fuel Sources GROSS Incremental Savings (MMTherms)
[STATE REPORTED]</v>
          </cell>
          <cell r="AR3" t="str">
            <v>2015 Other Fuel Sources NET Incremental Savings (MMTherms)
[STATE REPORTED]</v>
          </cell>
          <cell r="AS3" t="str">
            <v>2015 Other Fuel Sources GROSS Incremental Savings (MMTherms)
[STATE REPORTED]</v>
          </cell>
          <cell r="AT3" t="str">
            <v>2016 Other Fuel Sources NET Incremental Savings (MMBtu)
[STATE REPORTED]</v>
          </cell>
          <cell r="AU3" t="str">
            <v>2016 Other Fuel Sources GROSS Incremental Savings (MMBtu)
[STATE REPORTED]</v>
          </cell>
          <cell r="AV3" t="str">
            <v>2017 Other Fuel Sources NET Incremental Savings (MMBtu)
[STATE REPORTED]</v>
          </cell>
          <cell r="AW3" t="str">
            <v>2017 Other Fuel Sources GROSS Incremental Savings (MMBtu)
[STATE REPORTED]</v>
          </cell>
          <cell r="AX3" t="str">
            <v>Notes on Net and Gross</v>
          </cell>
        </row>
        <row r="4">
          <cell r="A4" t="str">
            <v>Alabama</v>
          </cell>
          <cell r="B4" t="str">
            <v>AL</v>
          </cell>
          <cell r="C4" t="str">
            <v>SEEA</v>
          </cell>
          <cell r="D4">
            <v>57755</v>
          </cell>
          <cell r="E4">
            <v>11048</v>
          </cell>
          <cell r="F4" t="str">
            <v>-</v>
          </cell>
          <cell r="G4">
            <v>41119.042177590003</v>
          </cell>
          <cell r="H4">
            <v>49987.669204431426</v>
          </cell>
          <cell r="I4">
            <v>53165</v>
          </cell>
          <cell r="L4">
            <v>58945</v>
          </cell>
          <cell r="M4">
            <v>49987.669204431426</v>
          </cell>
          <cell r="O4" t="str">
            <v>-</v>
          </cell>
          <cell r="P4" t="str">
            <v>-</v>
          </cell>
          <cell r="Q4">
            <v>0</v>
          </cell>
          <cell r="V4">
            <v>0</v>
          </cell>
          <cell r="W4">
            <v>0</v>
          </cell>
          <cell r="X4">
            <v>0</v>
          </cell>
          <cell r="AD4" t="str">
            <v>-</v>
          </cell>
          <cell r="AE4" t="str">
            <v>-</v>
          </cell>
        </row>
        <row r="5">
          <cell r="A5" t="str">
            <v>Alaska</v>
          </cell>
          <cell r="B5" t="str">
            <v>AK</v>
          </cell>
          <cell r="C5" t="str">
            <v>No affiliation</v>
          </cell>
          <cell r="D5">
            <v>400</v>
          </cell>
          <cell r="H5">
            <v>346.20496375677556</v>
          </cell>
          <cell r="I5">
            <v>300</v>
          </cell>
          <cell r="M5">
            <v>346.20496375677556</v>
          </cell>
          <cell r="Q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Arizona</v>
          </cell>
          <cell r="B6" t="str">
            <v>AZ</v>
          </cell>
          <cell r="C6" t="str">
            <v>SWEEP</v>
          </cell>
          <cell r="D6">
            <v>1277589</v>
          </cell>
          <cell r="F6">
            <v>1280482.3</v>
          </cell>
          <cell r="H6">
            <v>1108273.3206567301</v>
          </cell>
          <cell r="I6">
            <v>1181138</v>
          </cell>
          <cell r="K6">
            <v>1214918.362</v>
          </cell>
          <cell r="M6">
            <v>1040030.7872151826</v>
          </cell>
          <cell r="P6">
            <v>4.2176475</v>
          </cell>
          <cell r="Q6">
            <v>3.6820732142857144</v>
          </cell>
          <cell r="U6">
            <v>4.0696370000000002</v>
          </cell>
          <cell r="V6">
            <v>3.6522383333333335</v>
          </cell>
          <cell r="W6">
            <v>365223.83333333337</v>
          </cell>
          <cell r="X6">
            <v>365223.83333333337</v>
          </cell>
        </row>
        <row r="7">
          <cell r="A7" t="str">
            <v>Arkansas</v>
          </cell>
          <cell r="B7" t="str">
            <v>AR</v>
          </cell>
          <cell r="C7" t="str">
            <v>SEEA</v>
          </cell>
          <cell r="D7">
            <v>286162</v>
          </cell>
          <cell r="E7">
            <v>310815</v>
          </cell>
          <cell r="H7">
            <v>310815</v>
          </cell>
          <cell r="I7">
            <v>311228</v>
          </cell>
          <cell r="J7">
            <v>319788</v>
          </cell>
          <cell r="K7" t="str">
            <v>-</v>
          </cell>
          <cell r="M7">
            <v>319788</v>
          </cell>
          <cell r="O7">
            <v>5.0383519999999997</v>
          </cell>
          <cell r="Q7">
            <v>5.0383519999999997</v>
          </cell>
          <cell r="T7">
            <v>5.2</v>
          </cell>
          <cell r="U7" t="str">
            <v>-</v>
          </cell>
          <cell r="V7">
            <v>5.2</v>
          </cell>
          <cell r="W7">
            <v>520000</v>
          </cell>
          <cell r="X7">
            <v>520000</v>
          </cell>
        </row>
        <row r="8">
          <cell r="A8" t="str">
            <v>California</v>
          </cell>
          <cell r="B8" t="str">
            <v>CA</v>
          </cell>
          <cell r="C8" t="str">
            <v>No affiliation</v>
          </cell>
          <cell r="D8">
            <v>3268942</v>
          </cell>
          <cell r="E8">
            <v>3908414</v>
          </cell>
          <cell r="F8">
            <v>7806280</v>
          </cell>
          <cell r="G8">
            <v>943.46480699999995</v>
          </cell>
          <cell r="H8">
            <v>3909230.5804982833</v>
          </cell>
          <cell r="I8">
            <v>3267287</v>
          </cell>
          <cell r="J8">
            <v>5061528</v>
          </cell>
          <cell r="K8">
            <v>10989964</v>
          </cell>
          <cell r="L8">
            <v>1424</v>
          </cell>
          <cell r="M8">
            <v>5062747.0151102468</v>
          </cell>
          <cell r="O8">
            <v>48.8</v>
          </cell>
          <cell r="P8">
            <v>44.6</v>
          </cell>
          <cell r="Q8">
            <v>48.8</v>
          </cell>
          <cell r="T8">
            <v>60.400000000000006</v>
          </cell>
          <cell r="U8">
            <v>74.599999999999994</v>
          </cell>
          <cell r="V8">
            <v>60.400000000000006</v>
          </cell>
          <cell r="W8">
            <v>6040000.0000000009</v>
          </cell>
          <cell r="X8">
            <v>6040000.0000000009</v>
          </cell>
          <cell r="Z8" t="str">
            <v>N/A</v>
          </cell>
          <cell r="AA8" t="str">
            <v>N/A</v>
          </cell>
          <cell r="AB8" t="str">
            <v>N/A</v>
          </cell>
          <cell r="AC8" t="str">
            <v>N/A</v>
          </cell>
          <cell r="AH8" t="str">
            <v>N/A</v>
          </cell>
          <cell r="AI8" t="str">
            <v>N/A</v>
          </cell>
          <cell r="AJ8" t="str">
            <v>N/A</v>
          </cell>
          <cell r="AK8" t="str">
            <v>N/A</v>
          </cell>
          <cell r="AP8" t="str">
            <v>N/A</v>
          </cell>
          <cell r="AQ8" t="str">
            <v>N/A</v>
          </cell>
          <cell r="AR8" t="str">
            <v>N/A</v>
          </cell>
          <cell r="AS8" t="str">
            <v>N/A</v>
          </cell>
        </row>
        <row r="9">
          <cell r="A9" t="str">
            <v>Colorado</v>
          </cell>
          <cell r="B9" t="str">
            <v>CO</v>
          </cell>
          <cell r="C9" t="str">
            <v>SWEEP</v>
          </cell>
          <cell r="D9">
            <v>490605</v>
          </cell>
          <cell r="E9">
            <v>487395.79583865183</v>
          </cell>
          <cell r="H9">
            <v>487395.79583865183</v>
          </cell>
          <cell r="I9">
            <v>472402</v>
          </cell>
          <cell r="J9">
            <v>483500</v>
          </cell>
          <cell r="M9">
            <v>483500</v>
          </cell>
          <cell r="O9">
            <v>6.9649099999999997</v>
          </cell>
          <cell r="Q9">
            <v>6.9649099999999997</v>
          </cell>
          <cell r="U9" t="str">
            <v>No response</v>
          </cell>
          <cell r="V9">
            <v>6.9649099999999997</v>
          </cell>
          <cell r="W9">
            <v>696491</v>
          </cell>
          <cell r="X9">
            <v>696491</v>
          </cell>
        </row>
        <row r="10">
          <cell r="A10" t="str">
            <v>Connecticut</v>
          </cell>
          <cell r="B10" t="str">
            <v>CT</v>
          </cell>
          <cell r="C10" t="str">
            <v>NEEP</v>
          </cell>
          <cell r="D10">
            <v>390812</v>
          </cell>
          <cell r="E10">
            <v>442250</v>
          </cell>
          <cell r="F10">
            <v>501601</v>
          </cell>
          <cell r="H10">
            <v>442250</v>
          </cell>
          <cell r="I10">
            <v>445984</v>
          </cell>
          <cell r="J10">
            <v>469822</v>
          </cell>
          <cell r="K10">
            <v>544207</v>
          </cell>
          <cell r="M10">
            <v>469822</v>
          </cell>
          <cell r="O10">
            <v>7.1</v>
          </cell>
          <cell r="P10">
            <v>8.2799999999999994</v>
          </cell>
          <cell r="Q10">
            <v>7.1</v>
          </cell>
          <cell r="T10">
            <v>7</v>
          </cell>
          <cell r="U10">
            <v>7.8</v>
          </cell>
          <cell r="V10">
            <v>7</v>
          </cell>
          <cell r="W10">
            <v>700000</v>
          </cell>
          <cell r="X10">
            <v>884494</v>
          </cell>
          <cell r="Z10">
            <v>2.8</v>
          </cell>
          <cell r="AA10">
            <v>2.8</v>
          </cell>
          <cell r="AB10">
            <v>2.2999999999999998</v>
          </cell>
          <cell r="AC10">
            <v>2.2999999999999998</v>
          </cell>
          <cell r="AD10">
            <v>182284</v>
          </cell>
          <cell r="AE10">
            <v>182284</v>
          </cell>
          <cell r="AF10">
            <v>160895</v>
          </cell>
          <cell r="AG10">
            <v>160895</v>
          </cell>
          <cell r="AH10">
            <v>0.2</v>
          </cell>
          <cell r="AI10">
            <v>0.2</v>
          </cell>
          <cell r="AJ10">
            <v>0.3</v>
          </cell>
          <cell r="AK10">
            <v>0.3</v>
          </cell>
          <cell r="AL10">
            <v>22332</v>
          </cell>
          <cell r="AM10">
            <v>22332</v>
          </cell>
          <cell r="AN10">
            <v>23599</v>
          </cell>
          <cell r="AO10">
            <v>23599</v>
          </cell>
        </row>
        <row r="11">
          <cell r="A11" t="str">
            <v>Delaware</v>
          </cell>
          <cell r="B11" t="str">
            <v>DE</v>
          </cell>
          <cell r="C11" t="str">
            <v>NEEP</v>
          </cell>
          <cell r="D11">
            <v>9419</v>
          </cell>
          <cell r="F11">
            <v>1579.4880000000001</v>
          </cell>
          <cell r="H11">
            <v>1367.0664644856547</v>
          </cell>
          <cell r="I11">
            <v>8478</v>
          </cell>
          <cell r="J11">
            <v>12564</v>
          </cell>
          <cell r="K11">
            <v>16605</v>
          </cell>
          <cell r="M11">
            <v>12564</v>
          </cell>
          <cell r="P11">
            <v>9.7599999999999998E-4</v>
          </cell>
          <cell r="Q11">
            <v>8.5206349206349207E-4</v>
          </cell>
          <cell r="T11">
            <v>0.4</v>
          </cell>
          <cell r="U11">
            <v>0.4</v>
          </cell>
          <cell r="V11">
            <v>0.4</v>
          </cell>
          <cell r="W11">
            <v>40000</v>
          </cell>
          <cell r="X11">
            <v>40000</v>
          </cell>
          <cell r="Z11" t="str">
            <v>N/A</v>
          </cell>
          <cell r="AA11" t="str">
            <v>N/A</v>
          </cell>
          <cell r="AB11" t="str">
            <v>N/A</v>
          </cell>
          <cell r="AC11" t="str">
            <v>N/A</v>
          </cell>
          <cell r="AH11" t="str">
            <v>N/A</v>
          </cell>
          <cell r="AI11" t="str">
            <v>N/A</v>
          </cell>
          <cell r="AJ11" t="str">
            <v>N/A</v>
          </cell>
          <cell r="AK11" t="str">
            <v>N/A</v>
          </cell>
          <cell r="AP11" t="str">
            <v>N/A</v>
          </cell>
          <cell r="AQ11" t="str">
            <v>N/A</v>
          </cell>
          <cell r="AR11" t="str">
            <v>N/A</v>
          </cell>
          <cell r="AS11">
            <v>1.5100000000000001E-2</v>
          </cell>
        </row>
        <row r="12">
          <cell r="A12" t="str">
            <v>District of Columbia</v>
          </cell>
          <cell r="B12" t="str">
            <v>DC</v>
          </cell>
          <cell r="C12" t="str">
            <v>NEEP</v>
          </cell>
          <cell r="D12">
            <v>75268</v>
          </cell>
          <cell r="E12">
            <v>73811.3</v>
          </cell>
          <cell r="F12">
            <v>68304.774999999994</v>
          </cell>
          <cell r="H12">
            <v>73811.3</v>
          </cell>
          <cell r="I12">
            <v>80724</v>
          </cell>
          <cell r="J12">
            <v>93058</v>
          </cell>
          <cell r="K12">
            <v>85655</v>
          </cell>
          <cell r="M12">
            <v>85613.36</v>
          </cell>
          <cell r="O12">
            <v>1.036</v>
          </cell>
          <cell r="P12">
            <v>1.036</v>
          </cell>
          <cell r="Q12">
            <v>1.036</v>
          </cell>
          <cell r="T12">
            <v>2.1</v>
          </cell>
          <cell r="U12">
            <v>2.1</v>
          </cell>
          <cell r="V12">
            <v>2.1</v>
          </cell>
          <cell r="W12">
            <v>210000</v>
          </cell>
          <cell r="X12">
            <v>210000</v>
          </cell>
          <cell r="Z12" t="str">
            <v>N/A</v>
          </cell>
          <cell r="AA12" t="str">
            <v>N/A</v>
          </cell>
          <cell r="AB12" t="str">
            <v>N/A</v>
          </cell>
          <cell r="AC12" t="str">
            <v>N/A</v>
          </cell>
          <cell r="AH12" t="str">
            <v>N/A</v>
          </cell>
          <cell r="AI12" t="str">
            <v>N/A</v>
          </cell>
          <cell r="AJ12" t="str">
            <v>N/A</v>
          </cell>
          <cell r="AK12" t="str">
            <v>N/A</v>
          </cell>
        </row>
        <row r="13">
          <cell r="A13" t="str">
            <v>Florida</v>
          </cell>
          <cell r="B13" t="str">
            <v>FL</v>
          </cell>
          <cell r="C13" t="str">
            <v>SEEA</v>
          </cell>
          <cell r="D13">
            <v>218542</v>
          </cell>
          <cell r="E13" t="str">
            <v>N/A</v>
          </cell>
          <cell r="F13">
            <v>304000</v>
          </cell>
          <cell r="H13">
            <v>263115.77245514939</v>
          </cell>
          <cell r="I13">
            <v>235485</v>
          </cell>
          <cell r="J13" t="str">
            <v>-</v>
          </cell>
          <cell r="K13">
            <v>241932</v>
          </cell>
          <cell r="M13">
            <v>207105.87335130223</v>
          </cell>
          <cell r="O13">
            <v>0</v>
          </cell>
          <cell r="P13">
            <v>0</v>
          </cell>
          <cell r="Q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N/A</v>
          </cell>
          <cell r="AA13" t="str">
            <v>N/A</v>
          </cell>
          <cell r="AB13" t="str">
            <v>N/A</v>
          </cell>
          <cell r="AC13" t="str">
            <v>N/A</v>
          </cell>
          <cell r="AF13">
            <v>0</v>
          </cell>
          <cell r="AG13" t="str">
            <v>N/A</v>
          </cell>
          <cell r="AH13" t="str">
            <v>N/A</v>
          </cell>
          <cell r="AI13" t="str">
            <v>N/A</v>
          </cell>
          <cell r="AJ13" t="str">
            <v>N/A</v>
          </cell>
          <cell r="AK13" t="str">
            <v>N/A</v>
          </cell>
          <cell r="AN13">
            <v>0</v>
          </cell>
          <cell r="AO13" t="str">
            <v>N/A</v>
          </cell>
          <cell r="AP13" t="str">
            <v>N/A</v>
          </cell>
          <cell r="AQ13" t="str">
            <v>N/A</v>
          </cell>
          <cell r="AR13" t="str">
            <v>N/A</v>
          </cell>
          <cell r="AS13" t="str">
            <v>N/A</v>
          </cell>
          <cell r="AV13">
            <v>0</v>
          </cell>
          <cell r="AW13" t="str">
            <v>N/A</v>
          </cell>
        </row>
        <row r="14">
          <cell r="A14" t="str">
            <v>Georgia</v>
          </cell>
          <cell r="B14" t="str">
            <v>GA</v>
          </cell>
          <cell r="C14" t="str">
            <v>SEEA</v>
          </cell>
          <cell r="D14">
            <v>421514</v>
          </cell>
          <cell r="E14" t="str">
            <v>N/A</v>
          </cell>
          <cell r="F14">
            <v>422458.22899999999</v>
          </cell>
          <cell r="G14">
            <v>5373.3389287999998</v>
          </cell>
          <cell r="H14">
            <v>370293.53117198666</v>
          </cell>
          <cell r="I14">
            <v>479860</v>
          </cell>
          <cell r="K14">
            <v>375375.49</v>
          </cell>
          <cell r="L14">
            <v>7952</v>
          </cell>
          <cell r="M14">
            <v>328147.47365380591</v>
          </cell>
          <cell r="O14">
            <v>0</v>
          </cell>
          <cell r="P14">
            <v>0</v>
          </cell>
          <cell r="Q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N/A</v>
          </cell>
          <cell r="AA14" t="str">
            <v>N/A</v>
          </cell>
          <cell r="AB14" t="str">
            <v>N/A</v>
          </cell>
          <cell r="AC14" t="str">
            <v>N/A</v>
          </cell>
          <cell r="AH14" t="str">
            <v>N/A</v>
          </cell>
          <cell r="AI14" t="str">
            <v>N/A</v>
          </cell>
          <cell r="AJ14" t="str">
            <v>N/A</v>
          </cell>
          <cell r="AK14" t="str">
            <v>N/A</v>
          </cell>
          <cell r="AP14" t="str">
            <v>N/A</v>
          </cell>
          <cell r="AQ14" t="str">
            <v>N/A</v>
          </cell>
          <cell r="AR14" t="str">
            <v>N/A</v>
          </cell>
          <cell r="AS14" t="str">
            <v>N/A</v>
          </cell>
        </row>
        <row r="15">
          <cell r="A15" t="str">
            <v>Hawaii</v>
          </cell>
          <cell r="B15" t="str">
            <v>HI</v>
          </cell>
          <cell r="C15" t="str">
            <v>No affiliation</v>
          </cell>
          <cell r="D15">
            <v>143729</v>
          </cell>
          <cell r="H15">
            <v>124399.23308949398</v>
          </cell>
          <cell r="I15">
            <v>158487</v>
          </cell>
          <cell r="K15">
            <v>159858.11799999999</v>
          </cell>
          <cell r="M15">
            <v>136846.53183822532</v>
          </cell>
          <cell r="Q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Idaho</v>
          </cell>
          <cell r="B16" t="str">
            <v>ID</v>
          </cell>
          <cell r="C16" t="str">
            <v>NEEA</v>
          </cell>
          <cell r="D16">
            <v>197872</v>
          </cell>
          <cell r="E16">
            <v>245131</v>
          </cell>
          <cell r="G16">
            <v>15560.026759619999</v>
          </cell>
          <cell r="H16">
            <v>258598.39625092174</v>
          </cell>
          <cell r="I16">
            <v>239195</v>
          </cell>
          <cell r="K16">
            <v>249674</v>
          </cell>
          <cell r="L16">
            <v>10015</v>
          </cell>
          <cell r="M16">
            <v>222306.7520820988</v>
          </cell>
          <cell r="N16" t="str">
            <v>&lt;Incudes C&amp;S of 23,652</v>
          </cell>
          <cell r="O16">
            <v>0.18929499999999999</v>
          </cell>
          <cell r="Q16">
            <v>0.18929499999999999</v>
          </cell>
          <cell r="U16">
            <v>0.3</v>
          </cell>
          <cell r="V16">
            <v>0.26923076923076922</v>
          </cell>
          <cell r="W16">
            <v>26923.076923076922</v>
          </cell>
          <cell r="X16">
            <v>26923.076923076922</v>
          </cell>
        </row>
        <row r="17">
          <cell r="A17" t="str">
            <v>Illinois</v>
          </cell>
          <cell r="B17" t="str">
            <v>IL</v>
          </cell>
          <cell r="C17" t="str">
            <v>MEEA</v>
          </cell>
          <cell r="D17">
            <v>1857587</v>
          </cell>
          <cell r="E17">
            <v>1716876</v>
          </cell>
          <cell r="H17">
            <v>1716876</v>
          </cell>
          <cell r="I17">
            <v>2149520</v>
          </cell>
          <cell r="J17">
            <v>1885000</v>
          </cell>
          <cell r="M17">
            <v>1885000</v>
          </cell>
          <cell r="N17" t="str">
            <v>&lt;Don't note whether it's meter or gen</v>
          </cell>
          <cell r="O17">
            <v>27.565999999999999</v>
          </cell>
          <cell r="Q17">
            <v>27.565999999999999</v>
          </cell>
          <cell r="T17">
            <v>21.5</v>
          </cell>
          <cell r="V17">
            <v>21.5</v>
          </cell>
          <cell r="W17">
            <v>2150000</v>
          </cell>
          <cell r="X17">
            <v>2150000</v>
          </cell>
          <cell r="Z17" t="str">
            <v>N/A</v>
          </cell>
          <cell r="AA17" t="str">
            <v>N/A</v>
          </cell>
          <cell r="AB17" t="str">
            <v>N/A</v>
          </cell>
          <cell r="AC17" t="str">
            <v>N/A</v>
          </cell>
          <cell r="AH17" t="str">
            <v>N/A</v>
          </cell>
          <cell r="AI17" t="str">
            <v>N/A</v>
          </cell>
          <cell r="AJ17" t="str">
            <v>N/A</v>
          </cell>
          <cell r="AK17" t="str">
            <v>N/A</v>
          </cell>
          <cell r="AP17" t="str">
            <v>N/A</v>
          </cell>
          <cell r="AQ17" t="str">
            <v>N/A</v>
          </cell>
          <cell r="AR17" t="str">
            <v>N/A</v>
          </cell>
          <cell r="AS17" t="str">
            <v>N/A</v>
          </cell>
        </row>
        <row r="18">
          <cell r="A18" t="str">
            <v>Indiana</v>
          </cell>
          <cell r="B18" t="str">
            <v>IN</v>
          </cell>
          <cell r="C18" t="str">
            <v>MEEA</v>
          </cell>
          <cell r="D18">
            <v>670112</v>
          </cell>
          <cell r="E18" t="str">
            <v>N/A</v>
          </cell>
          <cell r="F18">
            <v>490030</v>
          </cell>
          <cell r="H18">
            <v>424127.04597433179</v>
          </cell>
          <cell r="I18">
            <v>859990</v>
          </cell>
          <cell r="M18">
            <v>424127.04597433179</v>
          </cell>
          <cell r="O18">
            <v>10.068095238095239</v>
          </cell>
          <cell r="Q18">
            <v>10.068095238095239</v>
          </cell>
          <cell r="V18">
            <v>10.068095238095239</v>
          </cell>
          <cell r="W18">
            <v>1006809.5238095239</v>
          </cell>
          <cell r="X18">
            <v>1006809.5238095239</v>
          </cell>
          <cell r="Z18" t="str">
            <v>N/A</v>
          </cell>
          <cell r="AA18" t="str">
            <v>N/A</v>
          </cell>
          <cell r="AB18" t="str">
            <v>N/A</v>
          </cell>
          <cell r="AC18" t="str">
            <v>N/A</v>
          </cell>
          <cell r="AH18" t="str">
            <v>N/A</v>
          </cell>
          <cell r="AI18" t="str">
            <v>N/A</v>
          </cell>
          <cell r="AJ18" t="str">
            <v>N/A</v>
          </cell>
          <cell r="AK18" t="str">
            <v>N/A</v>
          </cell>
          <cell r="AP18" t="str">
            <v>N/A</v>
          </cell>
          <cell r="AQ18" t="str">
            <v>N/A</v>
          </cell>
          <cell r="AR18" t="str">
            <v>N/A</v>
          </cell>
          <cell r="AS18" t="str">
            <v>N/A</v>
          </cell>
        </row>
        <row r="19">
          <cell r="A19" t="str">
            <v>Iowa</v>
          </cell>
          <cell r="B19" t="str">
            <v>IA</v>
          </cell>
          <cell r="C19" t="str">
            <v>MEEA</v>
          </cell>
          <cell r="D19">
            <v>556590</v>
          </cell>
          <cell r="E19" t="str">
            <v>N/A</v>
          </cell>
          <cell r="F19">
            <v>557260.875</v>
          </cell>
          <cell r="H19">
            <v>482316.20258111006</v>
          </cell>
          <cell r="I19">
            <v>549799</v>
          </cell>
          <cell r="K19">
            <v>492919</v>
          </cell>
          <cell r="M19">
            <v>421963.27888187818</v>
          </cell>
          <cell r="P19">
            <v>11.22092</v>
          </cell>
          <cell r="Q19">
            <v>9.79604126984127</v>
          </cell>
          <cell r="U19">
            <v>10.3</v>
          </cell>
          <cell r="V19">
            <v>9.2435897435897445</v>
          </cell>
          <cell r="W19">
            <v>924358.97435897449</v>
          </cell>
          <cell r="X19">
            <v>924358.97435897449</v>
          </cell>
          <cell r="Z19" t="str">
            <v>N/A</v>
          </cell>
          <cell r="AA19" t="str">
            <v>N/A</v>
          </cell>
          <cell r="AB19" t="str">
            <v>N/A</v>
          </cell>
          <cell r="AC19" t="str">
            <v>N/A</v>
          </cell>
          <cell r="AH19" t="str">
            <v>N/A</v>
          </cell>
          <cell r="AI19" t="str">
            <v>N/A</v>
          </cell>
          <cell r="AJ19" t="str">
            <v>N/A</v>
          </cell>
          <cell r="AK19" t="str">
            <v>N/A</v>
          </cell>
          <cell r="AP19" t="str">
            <v>N/A</v>
          </cell>
          <cell r="AQ19" t="str">
            <v>N/A</v>
          </cell>
          <cell r="AR19" t="str">
            <v>N/A</v>
          </cell>
          <cell r="AS19" t="str">
            <v>N/A</v>
          </cell>
        </row>
        <row r="20">
          <cell r="A20" t="str">
            <v>Kansas</v>
          </cell>
          <cell r="B20" t="str">
            <v>KS</v>
          </cell>
          <cell r="C20" t="str">
            <v>MEEA</v>
          </cell>
          <cell r="D20">
            <v>508</v>
          </cell>
          <cell r="H20">
            <v>439.68030397110493</v>
          </cell>
          <cell r="I20">
            <v>677</v>
          </cell>
          <cell r="M20">
            <v>439.68030397110493</v>
          </cell>
          <cell r="Q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Kentucky</v>
          </cell>
          <cell r="B21" t="str">
            <v>KY</v>
          </cell>
          <cell r="C21" t="str">
            <v>SEEA</v>
          </cell>
          <cell r="D21">
            <v>330497</v>
          </cell>
          <cell r="E21">
            <v>301630.56454076903</v>
          </cell>
          <cell r="G21">
            <v>49127.929442660003</v>
          </cell>
          <cell r="H21">
            <v>344151.39712112286</v>
          </cell>
          <cell r="I21">
            <v>368235</v>
          </cell>
          <cell r="J21">
            <v>287586.5</v>
          </cell>
          <cell r="L21">
            <v>27995</v>
          </cell>
          <cell r="M21">
            <v>311551.61798550712</v>
          </cell>
          <cell r="N21" t="str">
            <v>&lt;Don't note whether it's meter or gen</v>
          </cell>
          <cell r="Q21">
            <v>4.3</v>
          </cell>
          <cell r="V21">
            <v>4.3</v>
          </cell>
          <cell r="W21">
            <v>430000</v>
          </cell>
          <cell r="X21">
            <v>430000</v>
          </cell>
          <cell r="Z21" t="str">
            <v>N/A</v>
          </cell>
          <cell r="AA21" t="str">
            <v>N/A</v>
          </cell>
          <cell r="AB21" t="str">
            <v>N/A</v>
          </cell>
          <cell r="AC21" t="str">
            <v>N/A</v>
          </cell>
          <cell r="AH21" t="str">
            <v>N/A</v>
          </cell>
          <cell r="AI21" t="str">
            <v>N/A</v>
          </cell>
          <cell r="AJ21" t="str">
            <v>N/A</v>
          </cell>
          <cell r="AK21" t="str">
            <v>N/A</v>
          </cell>
          <cell r="AP21" t="str">
            <v>N/A</v>
          </cell>
          <cell r="AQ21" t="str">
            <v>N/A</v>
          </cell>
          <cell r="AR21" t="str">
            <v>N/A</v>
          </cell>
          <cell r="AS21" t="str">
            <v>N/A</v>
          </cell>
        </row>
        <row r="22">
          <cell r="A22" t="str">
            <v>Louisiana</v>
          </cell>
          <cell r="B22" t="str">
            <v>LA</v>
          </cell>
          <cell r="C22" t="str">
            <v>SEEA</v>
          </cell>
          <cell r="D22">
            <v>48582</v>
          </cell>
          <cell r="E22">
            <v>87022.97</v>
          </cell>
          <cell r="H22">
            <v>87022.97</v>
          </cell>
          <cell r="I22">
            <v>64253</v>
          </cell>
          <cell r="J22">
            <v>45513.534</v>
          </cell>
          <cell r="M22">
            <v>45513.534</v>
          </cell>
          <cell r="N22" t="str">
            <v>&lt;Don't note whether it's meter or gen</v>
          </cell>
          <cell r="Q22">
            <v>0</v>
          </cell>
          <cell r="V22">
            <v>0</v>
          </cell>
          <cell r="W22">
            <v>0</v>
          </cell>
          <cell r="X22">
            <v>0</v>
          </cell>
          <cell r="Z22" t="str">
            <v>N/A</v>
          </cell>
          <cell r="AA22" t="str">
            <v>N/A</v>
          </cell>
          <cell r="AB22" t="str">
            <v>N/A</v>
          </cell>
          <cell r="AC22" t="str">
            <v>N/A</v>
          </cell>
          <cell r="AH22" t="str">
            <v>N/A</v>
          </cell>
          <cell r="AI22" t="str">
            <v>N/A</v>
          </cell>
          <cell r="AJ22" t="str">
            <v>N/A</v>
          </cell>
          <cell r="AK22" t="str">
            <v>N/A</v>
          </cell>
          <cell r="AP22" t="str">
            <v>N/A</v>
          </cell>
          <cell r="AQ22" t="str">
            <v>N/A</v>
          </cell>
          <cell r="AR22" t="str">
            <v>N/A</v>
          </cell>
          <cell r="AS22" t="str">
            <v>24,125 (MMBtus)</v>
          </cell>
        </row>
        <row r="23">
          <cell r="A23" t="str">
            <v>Maine</v>
          </cell>
          <cell r="B23" t="str">
            <v>ME</v>
          </cell>
          <cell r="C23" t="str">
            <v>NEEP</v>
          </cell>
          <cell r="D23">
            <v>224392</v>
          </cell>
          <cell r="F23">
            <v>182459</v>
          </cell>
          <cell r="H23">
            <v>157920.52870524378</v>
          </cell>
          <cell r="I23">
            <v>191588</v>
          </cell>
          <cell r="J23">
            <v>0</v>
          </cell>
          <cell r="K23">
            <v>113687</v>
          </cell>
          <cell r="M23">
            <v>97321.749184438173</v>
          </cell>
          <cell r="P23">
            <v>0.70631200000000005</v>
          </cell>
          <cell r="Q23">
            <v>0.61662158730158734</v>
          </cell>
          <cell r="T23">
            <v>0</v>
          </cell>
          <cell r="U23">
            <v>0.90156999999999998</v>
          </cell>
          <cell r="V23">
            <v>0.80910128205128207</v>
          </cell>
          <cell r="W23">
            <v>80910.128205128203</v>
          </cell>
          <cell r="X23">
            <v>430193.97435897437</v>
          </cell>
          <cell r="Z23" t="str">
            <v>N/A</v>
          </cell>
          <cell r="AA23">
            <v>1.1000000000000001</v>
          </cell>
          <cell r="AB23" t="str">
            <v>N/A</v>
          </cell>
          <cell r="AC23">
            <v>1.3</v>
          </cell>
          <cell r="AE23">
            <v>201821</v>
          </cell>
          <cell r="AF23">
            <v>349283.84615384619</v>
          </cell>
          <cell r="AG23">
            <v>389202</v>
          </cell>
          <cell r="AH23" t="str">
            <v>N/A</v>
          </cell>
          <cell r="AI23" t="str">
            <v>N/A</v>
          </cell>
          <cell r="AJ23" t="str">
            <v>N/A</v>
          </cell>
          <cell r="AK23" t="str">
            <v>N/A</v>
          </cell>
          <cell r="AP23" t="str">
            <v>N/A</v>
          </cell>
          <cell r="AQ23">
            <v>0.2</v>
          </cell>
          <cell r="AR23" t="str">
            <v>N/A</v>
          </cell>
          <cell r="AS23">
            <v>0.4</v>
          </cell>
        </row>
        <row r="24">
          <cell r="A24" t="str">
            <v>Maryland</v>
          </cell>
          <cell r="B24" t="str">
            <v>MD</v>
          </cell>
          <cell r="C24" t="str">
            <v>NEEP</v>
          </cell>
          <cell r="D24">
            <v>638146</v>
          </cell>
          <cell r="E24">
            <v>560616.54500000004</v>
          </cell>
          <cell r="F24">
            <v>736803.37300000002</v>
          </cell>
          <cell r="H24">
            <v>560616.54500000004</v>
          </cell>
          <cell r="I24">
            <v>570276</v>
          </cell>
          <cell r="J24">
            <v>623540</v>
          </cell>
          <cell r="K24">
            <v>826496</v>
          </cell>
          <cell r="M24">
            <v>594233.62</v>
          </cell>
          <cell r="N24" t="str">
            <v>&lt;used last year's line loss factor, need to check</v>
          </cell>
          <cell r="O24">
            <v>1.65</v>
          </cell>
          <cell r="P24">
            <v>1.89</v>
          </cell>
          <cell r="Q24">
            <v>1.65</v>
          </cell>
          <cell r="T24">
            <v>1.4793186599999999</v>
          </cell>
          <cell r="U24">
            <v>1.7723899999999999</v>
          </cell>
          <cell r="V24">
            <v>1.4793186599999999</v>
          </cell>
          <cell r="W24">
            <v>147931.86599999998</v>
          </cell>
          <cell r="X24">
            <v>147931.86599999998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F24">
            <v>0</v>
          </cell>
          <cell r="AG24" t="str">
            <v>N/A</v>
          </cell>
          <cell r="AH24" t="str">
            <v>N/A</v>
          </cell>
          <cell r="AI24" t="str">
            <v>N/A</v>
          </cell>
          <cell r="AJ24" t="str">
            <v>N/A</v>
          </cell>
          <cell r="AK24" t="str">
            <v>N/A</v>
          </cell>
          <cell r="AN24">
            <v>0</v>
          </cell>
          <cell r="AO24" t="str">
            <v>N/A</v>
          </cell>
          <cell r="AP24" t="str">
            <v>N/A</v>
          </cell>
          <cell r="AQ24" t="str">
            <v>N/A</v>
          </cell>
          <cell r="AR24" t="str">
            <v>N/A</v>
          </cell>
          <cell r="AS24" t="str">
            <v>N/A</v>
          </cell>
          <cell r="AV24">
            <v>0</v>
          </cell>
          <cell r="AW24" t="str">
            <v>N/A</v>
          </cell>
        </row>
        <row r="25">
          <cell r="A25" t="str">
            <v>Massachusetts</v>
          </cell>
          <cell r="B25" t="str">
            <v>MA</v>
          </cell>
          <cell r="C25" t="str">
            <v>NEEP</v>
          </cell>
          <cell r="D25">
            <v>1558480</v>
          </cell>
          <cell r="E25">
            <v>1569661</v>
          </cell>
          <cell r="H25">
            <v>1569661</v>
          </cell>
          <cell r="I25">
            <v>1606588</v>
          </cell>
          <cell r="J25">
            <v>1374066</v>
          </cell>
          <cell r="K25">
            <v>1495011</v>
          </cell>
          <cell r="M25">
            <v>1374066</v>
          </cell>
          <cell r="O25">
            <v>27.3</v>
          </cell>
          <cell r="Q25">
            <v>27.3</v>
          </cell>
          <cell r="T25">
            <v>28.5</v>
          </cell>
          <cell r="U25">
            <v>30.5</v>
          </cell>
          <cell r="V25">
            <v>28.5</v>
          </cell>
          <cell r="W25">
            <v>2850000</v>
          </cell>
          <cell r="X25">
            <v>3438733</v>
          </cell>
          <cell r="Z25">
            <v>4.8</v>
          </cell>
          <cell r="AA25" t="str">
            <v>N/A</v>
          </cell>
          <cell r="AB25">
            <v>4.0999999999999996</v>
          </cell>
          <cell r="AC25" t="str">
            <v>N/A</v>
          </cell>
          <cell r="AF25">
            <v>584924</v>
          </cell>
          <cell r="AG25">
            <v>443987</v>
          </cell>
          <cell r="AH25">
            <v>0.5</v>
          </cell>
          <cell r="AI25" t="str">
            <v>N/A</v>
          </cell>
          <cell r="AJ25">
            <v>0.3</v>
          </cell>
          <cell r="AK25" t="str">
            <v>N/A</v>
          </cell>
          <cell r="AN25">
            <v>3809</v>
          </cell>
          <cell r="AP25" t="str">
            <v>N/A</v>
          </cell>
          <cell r="AQ25" t="str">
            <v>N/A</v>
          </cell>
          <cell r="AR25" t="str">
            <v>N/A</v>
          </cell>
          <cell r="AS25" t="str">
            <v>N/A</v>
          </cell>
        </row>
        <row r="26">
          <cell r="A26" t="str">
            <v>Michigan</v>
          </cell>
          <cell r="B26" t="str">
            <v>MI</v>
          </cell>
          <cell r="C26" t="str">
            <v>MEEA</v>
          </cell>
          <cell r="D26">
            <v>1073961</v>
          </cell>
          <cell r="E26">
            <v>1209981</v>
          </cell>
          <cell r="H26">
            <v>1209981</v>
          </cell>
          <cell r="I26">
            <v>1116333</v>
          </cell>
          <cell r="J26">
            <v>1545158</v>
          </cell>
          <cell r="M26">
            <v>1545158</v>
          </cell>
          <cell r="O26">
            <v>52.39</v>
          </cell>
          <cell r="Q26">
            <v>52.39</v>
          </cell>
          <cell r="T26">
            <v>55</v>
          </cell>
          <cell r="V26">
            <v>55</v>
          </cell>
          <cell r="W26">
            <v>5500000</v>
          </cell>
          <cell r="X26">
            <v>5500000</v>
          </cell>
          <cell r="Z26" t="str">
            <v>N/A</v>
          </cell>
          <cell r="AA26" t="str">
            <v>N/A</v>
          </cell>
          <cell r="AB26" t="str">
            <v>N/A</v>
          </cell>
          <cell r="AC26" t="str">
            <v>N/A</v>
          </cell>
          <cell r="AH26" t="str">
            <v>N/A</v>
          </cell>
          <cell r="AI26" t="str">
            <v>N/A</v>
          </cell>
          <cell r="AJ26" t="str">
            <v>N/A</v>
          </cell>
          <cell r="AK26" t="str">
            <v>N/A</v>
          </cell>
          <cell r="AP26" t="str">
            <v>N/A</v>
          </cell>
          <cell r="AQ26" t="str">
            <v>N/A</v>
          </cell>
          <cell r="AR26" t="str">
            <v>N/A</v>
          </cell>
          <cell r="AS26" t="str">
            <v>N/A</v>
          </cell>
        </row>
        <row r="27">
          <cell r="A27" t="str">
            <v>Minnesota</v>
          </cell>
          <cell r="B27" t="str">
            <v>MN</v>
          </cell>
          <cell r="C27" t="str">
            <v>MEEA</v>
          </cell>
          <cell r="D27">
            <v>806670</v>
          </cell>
          <cell r="F27">
            <v>979570</v>
          </cell>
          <cell r="H27">
            <v>847829.99086806155</v>
          </cell>
          <cell r="I27">
            <v>781779</v>
          </cell>
          <cell r="J27" t="str">
            <v>-</v>
          </cell>
          <cell r="K27">
            <v>1102168</v>
          </cell>
          <cell r="M27">
            <v>868973.49002401205</v>
          </cell>
          <cell r="O27" t="str">
            <v>N/A</v>
          </cell>
          <cell r="P27">
            <v>35.090000000000003</v>
          </cell>
          <cell r="Q27">
            <v>30.634126984126986</v>
          </cell>
          <cell r="U27">
            <v>41.1</v>
          </cell>
          <cell r="V27">
            <v>36.884615384615387</v>
          </cell>
          <cell r="W27">
            <v>3688461.5384615385</v>
          </cell>
          <cell r="X27">
            <v>3688461.5384615385</v>
          </cell>
          <cell r="Z27" t="str">
            <v>N/A</v>
          </cell>
          <cell r="AA27" t="str">
            <v>N/A</v>
          </cell>
          <cell r="AB27" t="str">
            <v>N/A</v>
          </cell>
          <cell r="AC27" t="str">
            <v>N/A</v>
          </cell>
          <cell r="AH27" t="str">
            <v>N/A</v>
          </cell>
          <cell r="AI27" t="str">
            <v>N/A</v>
          </cell>
          <cell r="AJ27" t="str">
            <v>N/A</v>
          </cell>
          <cell r="AK27" t="str">
            <v>N/A</v>
          </cell>
          <cell r="AP27" t="str">
            <v>N/A</v>
          </cell>
          <cell r="AQ27" t="str">
            <v>N/A</v>
          </cell>
          <cell r="AR27" t="str">
            <v>N/A</v>
          </cell>
          <cell r="AS27" t="str">
            <v>N/A</v>
          </cell>
        </row>
        <row r="28">
          <cell r="A28" t="str">
            <v>Mississippi</v>
          </cell>
          <cell r="B28" t="str">
            <v>MS</v>
          </cell>
          <cell r="C28" t="str">
            <v>SEEA</v>
          </cell>
          <cell r="D28">
            <v>141855</v>
          </cell>
          <cell r="E28">
            <v>126027</v>
          </cell>
          <cell r="G28">
            <v>70039.572067379995</v>
          </cell>
          <cell r="H28">
            <v>126027</v>
          </cell>
          <cell r="I28">
            <v>130271</v>
          </cell>
          <cell r="K28">
            <v>67773.38</v>
          </cell>
          <cell r="L28">
            <v>48894</v>
          </cell>
          <cell r="M28">
            <v>99873.103295588226</v>
          </cell>
          <cell r="O28">
            <v>0.78885000000000005</v>
          </cell>
          <cell r="Q28">
            <v>0.78885000000000005</v>
          </cell>
          <cell r="U28">
            <v>0.96</v>
          </cell>
          <cell r="V28">
            <v>0.86153846153846159</v>
          </cell>
          <cell r="W28">
            <v>86153.846153846156</v>
          </cell>
          <cell r="X28">
            <v>86153.846153846156</v>
          </cell>
          <cell r="Z28" t="str">
            <v>N/A</v>
          </cell>
          <cell r="AA28" t="str">
            <v>N/A</v>
          </cell>
          <cell r="AB28" t="str">
            <v>N/A</v>
          </cell>
          <cell r="AC28" t="str">
            <v>N/A</v>
          </cell>
          <cell r="AH28" t="str">
            <v>N/A</v>
          </cell>
          <cell r="AI28" t="str">
            <v>N/A</v>
          </cell>
          <cell r="AJ28" t="str">
            <v>N/A</v>
          </cell>
          <cell r="AK28" t="str">
            <v>N/A</v>
          </cell>
          <cell r="AP28" t="str">
            <v>N/A</v>
          </cell>
          <cell r="AQ28" t="str">
            <v>N/A</v>
          </cell>
          <cell r="AR28" t="str">
            <v>N/A</v>
          </cell>
          <cell r="AS28" t="str">
            <v>N/A</v>
          </cell>
        </row>
        <row r="29">
          <cell r="A29" t="str">
            <v>Missouri</v>
          </cell>
          <cell r="B29" t="str">
            <v>MO</v>
          </cell>
          <cell r="C29" t="str">
            <v>MEEA</v>
          </cell>
          <cell r="D29">
            <v>634986</v>
          </cell>
          <cell r="E29">
            <v>301909</v>
          </cell>
          <cell r="F29">
            <v>312899</v>
          </cell>
          <cell r="H29">
            <v>301909</v>
          </cell>
          <cell r="I29">
            <v>361368</v>
          </cell>
          <cell r="J29">
            <v>615564</v>
          </cell>
          <cell r="K29">
            <v>656055</v>
          </cell>
          <cell r="M29">
            <v>615564</v>
          </cell>
          <cell r="O29" t="str">
            <v>N/A</v>
          </cell>
          <cell r="P29" t="str">
            <v>N/A</v>
          </cell>
          <cell r="Q29">
            <v>0</v>
          </cell>
          <cell r="T29">
            <v>0</v>
          </cell>
          <cell r="U29" t="str">
            <v>-</v>
          </cell>
          <cell r="V29">
            <v>0</v>
          </cell>
          <cell r="W29">
            <v>0</v>
          </cell>
          <cell r="X29">
            <v>0</v>
          </cell>
          <cell r="Z29" t="str">
            <v>N/A</v>
          </cell>
          <cell r="AA29" t="str">
            <v>N/A</v>
          </cell>
          <cell r="AB29" t="str">
            <v>N/A</v>
          </cell>
          <cell r="AC29" t="str">
            <v>N/A</v>
          </cell>
          <cell r="AF29">
            <v>0</v>
          </cell>
          <cell r="AG29" t="str">
            <v>N/A</v>
          </cell>
          <cell r="AH29" t="str">
            <v>N/A</v>
          </cell>
          <cell r="AI29" t="str">
            <v>N/A</v>
          </cell>
          <cell r="AJ29" t="str">
            <v>N/A</v>
          </cell>
          <cell r="AK29" t="str">
            <v>N/A</v>
          </cell>
          <cell r="AN29">
            <v>0</v>
          </cell>
          <cell r="AO29" t="str">
            <v>N/A</v>
          </cell>
          <cell r="AP29" t="str">
            <v>N/A</v>
          </cell>
          <cell r="AQ29" t="str">
            <v>N/A</v>
          </cell>
          <cell r="AR29" t="str">
            <v>N/A</v>
          </cell>
          <cell r="AS29" t="str">
            <v>N/A</v>
          </cell>
          <cell r="AV29">
            <v>0</v>
          </cell>
          <cell r="AW29" t="str">
            <v>N/A</v>
          </cell>
        </row>
        <row r="30">
          <cell r="A30" t="str">
            <v>Montana</v>
          </cell>
          <cell r="B30" t="str">
            <v>MT</v>
          </cell>
          <cell r="C30" t="str">
            <v>NEEA</v>
          </cell>
          <cell r="D30">
            <v>60993</v>
          </cell>
          <cell r="E30">
            <v>38413.82</v>
          </cell>
          <cell r="F30">
            <v>43184.35</v>
          </cell>
          <cell r="G30">
            <v>16382.806833656001</v>
          </cell>
          <cell r="H30">
            <v>52593.342615200323</v>
          </cell>
          <cell r="I30">
            <v>58191</v>
          </cell>
          <cell r="J30">
            <v>59806</v>
          </cell>
          <cell r="K30">
            <v>65803</v>
          </cell>
          <cell r="L30">
            <v>13881</v>
          </cell>
          <cell r="M30">
            <v>71688.829175096413</v>
          </cell>
          <cell r="N30" t="str">
            <v>&lt;Includes 7709 MWh of C&amp;S</v>
          </cell>
          <cell r="O30">
            <v>0.96</v>
          </cell>
          <cell r="P30">
            <v>1.04</v>
          </cell>
          <cell r="Q30">
            <v>0.96</v>
          </cell>
          <cell r="T30">
            <v>0.8</v>
          </cell>
          <cell r="U30">
            <v>0.9</v>
          </cell>
          <cell r="V30">
            <v>0.8</v>
          </cell>
          <cell r="W30">
            <v>80000</v>
          </cell>
          <cell r="X30">
            <v>80000</v>
          </cell>
          <cell r="Z30" t="str">
            <v>N/A</v>
          </cell>
          <cell r="AA30" t="str">
            <v>N/A</v>
          </cell>
          <cell r="AB30" t="str">
            <v>N/A</v>
          </cell>
          <cell r="AC30" t="str">
            <v>N/A</v>
          </cell>
          <cell r="AF30">
            <v>0</v>
          </cell>
          <cell r="AG30" t="str">
            <v>N/A</v>
          </cell>
          <cell r="AH30" t="str">
            <v>N/A</v>
          </cell>
          <cell r="AI30" t="str">
            <v>N/A</v>
          </cell>
          <cell r="AJ30" t="str">
            <v>N/A</v>
          </cell>
          <cell r="AK30" t="str">
            <v>N/A</v>
          </cell>
          <cell r="AN30">
            <v>0</v>
          </cell>
          <cell r="AO30" t="str">
            <v>N/A</v>
          </cell>
          <cell r="AP30" t="str">
            <v>N/A</v>
          </cell>
          <cell r="AQ30" t="str">
            <v>N/A</v>
          </cell>
          <cell r="AR30" t="str">
            <v>N/A</v>
          </cell>
          <cell r="AS30" t="str">
            <v>N/A</v>
          </cell>
          <cell r="AV30">
            <v>0</v>
          </cell>
          <cell r="AW30" t="str">
            <v>N/A</v>
          </cell>
        </row>
        <row r="31">
          <cell r="A31" t="str">
            <v>Nebraska</v>
          </cell>
          <cell r="B31" t="str">
            <v>NE</v>
          </cell>
          <cell r="C31" t="str">
            <v>MEEA</v>
          </cell>
          <cell r="D31">
            <v>73821</v>
          </cell>
          <cell r="E31" t="str">
            <v>N/A</v>
          </cell>
          <cell r="F31">
            <v>66175</v>
          </cell>
          <cell r="H31">
            <v>57275.283691511555</v>
          </cell>
          <cell r="I31">
            <v>62902</v>
          </cell>
          <cell r="K31">
            <v>88725</v>
          </cell>
          <cell r="M31">
            <v>75953.030657764539</v>
          </cell>
          <cell r="O31" t="str">
            <v>N/A</v>
          </cell>
          <cell r="P31" t="str">
            <v>N/A</v>
          </cell>
          <cell r="Q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>Nevada</v>
          </cell>
          <cell r="B32" t="str">
            <v>NV</v>
          </cell>
          <cell r="C32" t="str">
            <v>SWEEP</v>
          </cell>
          <cell r="D32">
            <v>223724</v>
          </cell>
          <cell r="E32">
            <v>225514.52</v>
          </cell>
          <cell r="F32">
            <v>172021</v>
          </cell>
          <cell r="G32">
            <v>2118.0039955000002</v>
          </cell>
          <cell r="H32">
            <v>227347.67874124696</v>
          </cell>
          <cell r="I32">
            <v>198968</v>
          </cell>
          <cell r="J32">
            <v>214535</v>
          </cell>
          <cell r="K32">
            <v>247424</v>
          </cell>
          <cell r="L32">
            <v>2896</v>
          </cell>
          <cell r="M32">
            <v>217014.12061746843</v>
          </cell>
          <cell r="N32" t="str">
            <v>&lt;Includes DG</v>
          </cell>
          <cell r="P32">
            <v>0.26300000000000001</v>
          </cell>
          <cell r="Q32">
            <v>0.22960317460317461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Z32" t="str">
            <v>N/A</v>
          </cell>
          <cell r="AA32" t="str">
            <v>N/A</v>
          </cell>
          <cell r="AB32" t="str">
            <v>N/A</v>
          </cell>
          <cell r="AC32" t="str">
            <v>N/A</v>
          </cell>
          <cell r="AH32" t="str">
            <v>N/A</v>
          </cell>
          <cell r="AI32" t="str">
            <v>N/A</v>
          </cell>
          <cell r="AJ32" t="str">
            <v>N/A</v>
          </cell>
          <cell r="AK32" t="str">
            <v>N/A</v>
          </cell>
          <cell r="AP32" t="str">
            <v>N/A</v>
          </cell>
          <cell r="AQ32" t="str">
            <v>N/A</v>
          </cell>
          <cell r="AR32" t="str">
            <v>N/A</v>
          </cell>
          <cell r="AS32" t="str">
            <v>N/A</v>
          </cell>
        </row>
        <row r="33">
          <cell r="A33" t="str">
            <v>New Hampshire</v>
          </cell>
          <cell r="B33" t="str">
            <v>NH</v>
          </cell>
          <cell r="C33" t="str">
            <v>NEEP</v>
          </cell>
          <cell r="D33">
            <v>74568</v>
          </cell>
          <cell r="E33">
            <v>73179.600000000006</v>
          </cell>
          <cell r="F33">
            <v>73179.600000000006</v>
          </cell>
          <cell r="H33">
            <v>63337.851914338331</v>
          </cell>
          <cell r="I33">
            <v>183532</v>
          </cell>
          <cell r="J33">
            <v>90812</v>
          </cell>
          <cell r="K33">
            <v>90812</v>
          </cell>
          <cell r="M33">
            <v>77739.606876223319</v>
          </cell>
          <cell r="N33" t="str">
            <v>&lt;NTGR = 0???, includes C&amp;S</v>
          </cell>
          <cell r="O33">
            <v>1.9</v>
          </cell>
          <cell r="P33">
            <v>1.9</v>
          </cell>
          <cell r="Q33">
            <v>1.6587301587301586</v>
          </cell>
          <cell r="T33">
            <v>1.9</v>
          </cell>
          <cell r="U33">
            <v>1.9</v>
          </cell>
          <cell r="V33">
            <v>1.9</v>
          </cell>
          <cell r="W33">
            <v>190000</v>
          </cell>
          <cell r="X33">
            <v>237186</v>
          </cell>
          <cell r="Z33" t="str">
            <v>N/A</v>
          </cell>
          <cell r="AA33" t="str">
            <v>N/A</v>
          </cell>
          <cell r="AB33" t="str">
            <v>N/A</v>
          </cell>
          <cell r="AC33" t="str">
            <v>N/A</v>
          </cell>
          <cell r="AD33">
            <v>20564</v>
          </cell>
          <cell r="AE33">
            <v>20564</v>
          </cell>
          <cell r="AF33">
            <v>17433</v>
          </cell>
          <cell r="AG33">
            <v>17433</v>
          </cell>
          <cell r="AH33" t="str">
            <v>N/A</v>
          </cell>
          <cell r="AI33" t="str">
            <v>N/A</v>
          </cell>
          <cell r="AJ33" t="str">
            <v>N/A</v>
          </cell>
          <cell r="AK33" t="str">
            <v>N/A</v>
          </cell>
          <cell r="AL33">
            <v>5274</v>
          </cell>
          <cell r="AM33">
            <v>5274</v>
          </cell>
          <cell r="AN33">
            <v>22186</v>
          </cell>
          <cell r="AO33">
            <v>22186</v>
          </cell>
          <cell r="AP33">
            <v>1.5</v>
          </cell>
          <cell r="AQ33">
            <v>1</v>
          </cell>
          <cell r="AR33">
            <v>1.3</v>
          </cell>
          <cell r="AS33">
            <v>1.1000000000000001</v>
          </cell>
          <cell r="AT33">
            <v>3060</v>
          </cell>
          <cell r="AU33">
            <v>3060</v>
          </cell>
          <cell r="AV33">
            <v>7567</v>
          </cell>
          <cell r="AW33">
            <v>7567</v>
          </cell>
        </row>
        <row r="34">
          <cell r="A34" t="str">
            <v>New Jersey</v>
          </cell>
          <cell r="B34" t="str">
            <v>NJ</v>
          </cell>
          <cell r="C34" t="str">
            <v>NEEP</v>
          </cell>
          <cell r="D34">
            <v>486307</v>
          </cell>
          <cell r="F34">
            <v>384349</v>
          </cell>
          <cell r="H34">
            <v>332658.82903738233</v>
          </cell>
          <cell r="I34">
            <v>371436</v>
          </cell>
          <cell r="K34">
            <v>482850</v>
          </cell>
          <cell r="M34">
            <v>413343.71206651576</v>
          </cell>
          <cell r="P34">
            <v>12.3</v>
          </cell>
          <cell r="Q34">
            <v>10.738095238095239</v>
          </cell>
          <cell r="T34">
            <v>9.1970299999999998</v>
          </cell>
          <cell r="V34">
            <v>9.1970299999999998</v>
          </cell>
          <cell r="W34">
            <v>919703</v>
          </cell>
          <cell r="X34">
            <v>919703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H34" t="str">
            <v>N/A</v>
          </cell>
          <cell r="AI34" t="str">
            <v>N/A</v>
          </cell>
          <cell r="AJ34" t="str">
            <v>N/A</v>
          </cell>
          <cell r="AK34" t="str">
            <v>N/A</v>
          </cell>
        </row>
        <row r="35">
          <cell r="A35" t="str">
            <v>New Mexico</v>
          </cell>
          <cell r="B35" t="str">
            <v>NM</v>
          </cell>
          <cell r="C35" t="str">
            <v>SWEEP</v>
          </cell>
          <cell r="D35">
            <v>134341</v>
          </cell>
          <cell r="E35">
            <v>135000</v>
          </cell>
          <cell r="F35">
            <v>105061</v>
          </cell>
          <cell r="H35">
            <v>135000</v>
          </cell>
          <cell r="I35">
            <v>138812</v>
          </cell>
          <cell r="J35">
            <v>120404</v>
          </cell>
          <cell r="M35">
            <v>120404</v>
          </cell>
          <cell r="O35" t="str">
            <v>Data not yet available</v>
          </cell>
          <cell r="Q35">
            <v>0.75</v>
          </cell>
          <cell r="T35">
            <v>0.8</v>
          </cell>
          <cell r="U35">
            <v>0.9</v>
          </cell>
          <cell r="V35">
            <v>0.8</v>
          </cell>
          <cell r="W35">
            <v>80000</v>
          </cell>
          <cell r="X35">
            <v>80000</v>
          </cell>
          <cell r="Z35" t="str">
            <v>N/A</v>
          </cell>
          <cell r="AA35" t="str">
            <v>N/A</v>
          </cell>
          <cell r="AB35" t="str">
            <v>N/A</v>
          </cell>
          <cell r="AC35" t="str">
            <v>N/A</v>
          </cell>
          <cell r="AH35" t="str">
            <v>N/A</v>
          </cell>
          <cell r="AI35" t="str">
            <v>N/A</v>
          </cell>
          <cell r="AJ35" t="str">
            <v>N/A</v>
          </cell>
          <cell r="AK35" t="str">
            <v>N/A</v>
          </cell>
          <cell r="AP35" t="str">
            <v>N/A</v>
          </cell>
          <cell r="AQ35" t="str">
            <v>N/A</v>
          </cell>
          <cell r="AR35" t="str">
            <v>N/A</v>
          </cell>
          <cell r="AS35" t="str">
            <v>N/A</v>
          </cell>
        </row>
        <row r="36">
          <cell r="A36" t="str">
            <v>New York</v>
          </cell>
          <cell r="B36" t="str">
            <v>NY</v>
          </cell>
          <cell r="C36" t="str">
            <v>NEEP</v>
          </cell>
          <cell r="D36">
            <v>1597820</v>
          </cell>
          <cell r="E36">
            <v>1599900.02</v>
          </cell>
          <cell r="F36">
            <v>1726503.6</v>
          </cell>
          <cell r="H36">
            <v>1599900.02</v>
          </cell>
          <cell r="I36">
            <v>1445285</v>
          </cell>
          <cell r="J36">
            <v>1722962</v>
          </cell>
          <cell r="K36">
            <v>1976520</v>
          </cell>
          <cell r="M36">
            <v>1722962</v>
          </cell>
          <cell r="O36">
            <v>30.917847699999996</v>
          </cell>
          <cell r="P36">
            <v>35.400019299999997</v>
          </cell>
          <cell r="Q36">
            <v>30.917847699999996</v>
          </cell>
          <cell r="T36">
            <v>39.39725</v>
          </cell>
          <cell r="U36">
            <v>43.408050000000003</v>
          </cell>
          <cell r="V36">
            <v>39.39725</v>
          </cell>
          <cell r="W36">
            <v>3939725</v>
          </cell>
          <cell r="X36">
            <v>3939728.9</v>
          </cell>
          <cell r="AB36">
            <v>2</v>
          </cell>
          <cell r="AC36">
            <v>2.2000000000000002</v>
          </cell>
          <cell r="AF36">
            <v>3.9</v>
          </cell>
          <cell r="AJ36">
            <v>0.1</v>
          </cell>
          <cell r="AK36">
            <v>0.1</v>
          </cell>
          <cell r="AR36">
            <v>0.2</v>
          </cell>
          <cell r="AS36">
            <v>0.2</v>
          </cell>
        </row>
        <row r="37">
          <cell r="A37" t="str">
            <v>North Carolina</v>
          </cell>
          <cell r="B37" t="str">
            <v>NC</v>
          </cell>
          <cell r="C37" t="str">
            <v>SEEA</v>
          </cell>
          <cell r="D37">
            <v>961087</v>
          </cell>
          <cell r="E37">
            <v>758455</v>
          </cell>
          <cell r="F37">
            <v>1480768</v>
          </cell>
          <cell r="G37">
            <v>663.01099999999997</v>
          </cell>
          <cell r="H37">
            <v>759028.8442480634</v>
          </cell>
          <cell r="I37">
            <v>1445816</v>
          </cell>
          <cell r="J37">
            <v>984238</v>
          </cell>
          <cell r="K37">
            <v>1175862</v>
          </cell>
          <cell r="L37">
            <v>917.5</v>
          </cell>
          <cell r="M37">
            <v>928921.859817171</v>
          </cell>
          <cell r="N37" t="str">
            <v>&lt;Need to check line loss factors</v>
          </cell>
          <cell r="O37" t="str">
            <v>N/A</v>
          </cell>
          <cell r="P37">
            <v>1.3</v>
          </cell>
          <cell r="Q37">
            <v>1.1349206349206349</v>
          </cell>
          <cell r="U37">
            <v>1.4</v>
          </cell>
          <cell r="V37">
            <v>1.2564102564102564</v>
          </cell>
          <cell r="W37">
            <v>125641.02564102564</v>
          </cell>
          <cell r="X37">
            <v>125641.02564102564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F37">
            <v>0</v>
          </cell>
          <cell r="AG37" t="str">
            <v>N/A</v>
          </cell>
          <cell r="AH37" t="str">
            <v>N/A</v>
          </cell>
          <cell r="AI37" t="str">
            <v>N/A</v>
          </cell>
          <cell r="AJ37" t="str">
            <v>N/A</v>
          </cell>
          <cell r="AK37" t="str">
            <v>N/A</v>
          </cell>
          <cell r="AN37">
            <v>0</v>
          </cell>
          <cell r="AO37" t="str">
            <v>N/A</v>
          </cell>
          <cell r="AP37" t="str">
            <v>N/A</v>
          </cell>
          <cell r="AQ37" t="str">
            <v>N/A</v>
          </cell>
          <cell r="AR37" t="str">
            <v>N/A</v>
          </cell>
          <cell r="AS37" t="str">
            <v>N/A</v>
          </cell>
          <cell r="AV37">
            <v>0</v>
          </cell>
          <cell r="AW37" t="str">
            <v>N/A</v>
          </cell>
        </row>
        <row r="38">
          <cell r="A38" t="str">
            <v>North Dakota</v>
          </cell>
          <cell r="B38" t="str">
            <v>ND</v>
          </cell>
          <cell r="C38" t="str">
            <v>MEEA</v>
          </cell>
          <cell r="D38">
            <v>3107</v>
          </cell>
          <cell r="E38" t="str">
            <v>-</v>
          </cell>
          <cell r="F38" t="str">
            <v>-</v>
          </cell>
          <cell r="H38">
            <v>1761.3177531125955</v>
          </cell>
          <cell r="I38">
            <v>1798</v>
          </cell>
          <cell r="M38">
            <v>1761.3177531125955</v>
          </cell>
          <cell r="Q38">
            <v>0.1</v>
          </cell>
          <cell r="V38">
            <v>0.1</v>
          </cell>
          <cell r="W38">
            <v>10000</v>
          </cell>
          <cell r="X38">
            <v>10000</v>
          </cell>
          <cell r="Z38" t="str">
            <v>N/A</v>
          </cell>
          <cell r="AA38" t="str">
            <v>N/A</v>
          </cell>
          <cell r="AB38" t="str">
            <v>N/A</v>
          </cell>
          <cell r="AC38" t="str">
            <v>N/A</v>
          </cell>
          <cell r="AH38" t="str">
            <v>N/A</v>
          </cell>
          <cell r="AI38" t="str">
            <v>N/A</v>
          </cell>
          <cell r="AJ38" t="str">
            <v>N/A</v>
          </cell>
          <cell r="AK38" t="str">
            <v>N/A</v>
          </cell>
          <cell r="AP38" t="str">
            <v>N/A</v>
          </cell>
          <cell r="AQ38" t="str">
            <v>N/A</v>
          </cell>
          <cell r="AR38" t="str">
            <v>N/A</v>
          </cell>
          <cell r="AS38" t="str">
            <v>N/A</v>
          </cell>
        </row>
        <row r="39">
          <cell r="A39" t="str">
            <v>Ohio</v>
          </cell>
          <cell r="B39" t="str">
            <v>OH</v>
          </cell>
          <cell r="C39" t="str">
            <v>MEEA</v>
          </cell>
          <cell r="D39">
            <v>1484060</v>
          </cell>
          <cell r="H39">
            <v>1284472.3462822009</v>
          </cell>
          <cell r="I39">
            <v>1240781</v>
          </cell>
          <cell r="K39">
            <v>1691721</v>
          </cell>
          <cell r="M39">
            <v>1448197.6554227567</v>
          </cell>
          <cell r="Q39">
            <v>7.1135532081818189</v>
          </cell>
          <cell r="V39">
            <v>7.1135532081818189</v>
          </cell>
          <cell r="W39">
            <v>711355.32081818185</v>
          </cell>
          <cell r="X39">
            <v>711355.32081818185</v>
          </cell>
        </row>
        <row r="40">
          <cell r="A40" t="str">
            <v>Oklahoma</v>
          </cell>
          <cell r="B40" t="str">
            <v>OK</v>
          </cell>
          <cell r="C40" t="str">
            <v>SPEER</v>
          </cell>
          <cell r="D40">
            <v>207165</v>
          </cell>
          <cell r="E40">
            <v>236027</v>
          </cell>
          <cell r="F40">
            <v>277892</v>
          </cell>
          <cell r="H40">
            <v>236027</v>
          </cell>
          <cell r="I40">
            <v>267842</v>
          </cell>
          <cell r="J40">
            <v>254425</v>
          </cell>
          <cell r="K40">
            <v>299752</v>
          </cell>
          <cell r="M40">
            <v>254425</v>
          </cell>
          <cell r="O40">
            <v>3.105</v>
          </cell>
          <cell r="P40">
            <v>3.7010000000000001</v>
          </cell>
          <cell r="Q40">
            <v>3.105</v>
          </cell>
          <cell r="T40">
            <v>4.7649999999999997</v>
          </cell>
          <cell r="U40">
            <v>5.4390000000000001</v>
          </cell>
          <cell r="V40">
            <v>4.7649999999999997</v>
          </cell>
          <cell r="W40">
            <v>476499.99999999994</v>
          </cell>
          <cell r="X40">
            <v>476499.99999999994</v>
          </cell>
          <cell r="Z40" t="str">
            <v>N/A</v>
          </cell>
          <cell r="AA40" t="str">
            <v>N/A</v>
          </cell>
          <cell r="AB40" t="str">
            <v>N/A</v>
          </cell>
          <cell r="AC40" t="str">
            <v>N/A</v>
          </cell>
          <cell r="AH40" t="str">
            <v>N/A</v>
          </cell>
          <cell r="AI40" t="str">
            <v>N/A</v>
          </cell>
          <cell r="AJ40" t="str">
            <v>N/A</v>
          </cell>
          <cell r="AK40" t="str">
            <v>N/A</v>
          </cell>
        </row>
        <row r="41">
          <cell r="A41" t="str">
            <v>Oregon</v>
          </cell>
          <cell r="B41" t="str">
            <v>OR</v>
          </cell>
          <cell r="C41" t="str">
            <v>NEEA</v>
          </cell>
          <cell r="D41">
            <v>562181</v>
          </cell>
          <cell r="E41">
            <v>468346.14299999998</v>
          </cell>
          <cell r="F41">
            <v>521476.364</v>
          </cell>
          <cell r="G41">
            <v>79703.563815996094</v>
          </cell>
          <cell r="H41">
            <v>537330.5665555069</v>
          </cell>
          <cell r="I41">
            <v>619808</v>
          </cell>
          <cell r="J41">
            <v>510134</v>
          </cell>
          <cell r="K41">
            <v>574822</v>
          </cell>
          <cell r="L41">
            <v>74801</v>
          </cell>
          <cell r="M41">
            <v>574167.3913353784</v>
          </cell>
          <cell r="N41" t="str">
            <v>&lt;Includes 50,512 of C&amp;S</v>
          </cell>
          <cell r="O41">
            <v>6.7175219999999998</v>
          </cell>
          <cell r="P41">
            <v>7.6153380000000004</v>
          </cell>
          <cell r="Q41">
            <v>6.7175219999999998</v>
          </cell>
          <cell r="T41">
            <v>6.8</v>
          </cell>
          <cell r="U41">
            <v>7.6</v>
          </cell>
          <cell r="V41">
            <v>6.8</v>
          </cell>
          <cell r="W41">
            <v>680000</v>
          </cell>
          <cell r="X41">
            <v>680000</v>
          </cell>
          <cell r="AN41">
            <v>0</v>
          </cell>
        </row>
        <row r="42">
          <cell r="A42" t="str">
            <v>Pennsylvania</v>
          </cell>
          <cell r="B42" t="str">
            <v>PA</v>
          </cell>
          <cell r="C42" t="str">
            <v>NEEP</v>
          </cell>
          <cell r="D42">
            <v>1046969</v>
          </cell>
          <cell r="E42">
            <v>1058768</v>
          </cell>
          <cell r="F42">
            <v>1515277</v>
          </cell>
          <cell r="H42">
            <v>1058768</v>
          </cell>
          <cell r="I42">
            <v>1260325</v>
          </cell>
          <cell r="J42">
            <v>797448</v>
          </cell>
          <cell r="K42">
            <v>1057159</v>
          </cell>
          <cell r="M42">
            <v>797448</v>
          </cell>
          <cell r="O42" t="str">
            <v>N/A</v>
          </cell>
          <cell r="P42">
            <v>0.873</v>
          </cell>
          <cell r="Q42">
            <v>0.76214285714285712</v>
          </cell>
          <cell r="T42">
            <v>0.17757999999999999</v>
          </cell>
          <cell r="U42">
            <v>0.89930999999999994</v>
          </cell>
          <cell r="V42">
            <v>0.80707307692307695</v>
          </cell>
          <cell r="W42">
            <v>80707.307692307688</v>
          </cell>
          <cell r="X42">
            <v>80707.307692307688</v>
          </cell>
          <cell r="Z42" t="str">
            <v>N/A</v>
          </cell>
          <cell r="AA42" t="str">
            <v>N/A</v>
          </cell>
          <cell r="AB42" t="str">
            <v>N/A</v>
          </cell>
          <cell r="AC42" t="str">
            <v>N/A</v>
          </cell>
          <cell r="AF42">
            <v>0</v>
          </cell>
          <cell r="AG42" t="str">
            <v>N/A</v>
          </cell>
          <cell r="AH42" t="str">
            <v>N/A</v>
          </cell>
          <cell r="AI42" t="str">
            <v>N/A</v>
          </cell>
          <cell r="AJ42" t="str">
            <v>N/A</v>
          </cell>
          <cell r="AK42" t="str">
            <v>N/A</v>
          </cell>
          <cell r="AN42">
            <v>0</v>
          </cell>
          <cell r="AO42" t="str">
            <v>N/A</v>
          </cell>
          <cell r="AV42">
            <v>0</v>
          </cell>
          <cell r="AW42" t="str">
            <v>N/A</v>
          </cell>
        </row>
        <row r="43">
          <cell r="A43" t="str">
            <v>Rhode Island</v>
          </cell>
          <cell r="B43" t="str">
            <v>RI</v>
          </cell>
          <cell r="C43" t="str">
            <v>NEEP</v>
          </cell>
          <cell r="D43">
            <v>250388</v>
          </cell>
          <cell r="E43">
            <v>214329</v>
          </cell>
          <cell r="H43">
            <v>214329</v>
          </cell>
          <cell r="I43">
            <v>234076</v>
          </cell>
          <cell r="J43">
            <v>232032</v>
          </cell>
          <cell r="M43">
            <v>232032</v>
          </cell>
          <cell r="N43" t="str">
            <v>&lt;They have a weird note about line losses</v>
          </cell>
          <cell r="O43">
            <v>4.1782000000000004</v>
          </cell>
          <cell r="Q43">
            <v>4.1782000000000004</v>
          </cell>
          <cell r="T43">
            <v>4.5999999999999996</v>
          </cell>
          <cell r="V43">
            <v>4.5999999999999996</v>
          </cell>
          <cell r="W43">
            <v>459999.99999999994</v>
          </cell>
          <cell r="X43">
            <v>459999.99999999994</v>
          </cell>
          <cell r="Z43" t="str">
            <v>N/A</v>
          </cell>
          <cell r="AA43" t="str">
            <v>N/A</v>
          </cell>
          <cell r="AB43" t="str">
            <v>N/A</v>
          </cell>
          <cell r="AC43" t="str">
            <v>N/A</v>
          </cell>
          <cell r="AH43" t="str">
            <v>N/A</v>
          </cell>
          <cell r="AI43" t="str">
            <v>N/A</v>
          </cell>
          <cell r="AJ43" t="str">
            <v>N/A</v>
          </cell>
          <cell r="AK43" t="str">
            <v>N/A</v>
          </cell>
          <cell r="AP43" t="str">
            <v>N/A</v>
          </cell>
          <cell r="AQ43" t="str">
            <v>N/A</v>
          </cell>
          <cell r="AR43" t="str">
            <v>N/A</v>
          </cell>
          <cell r="AS43" t="str">
            <v>N/A</v>
          </cell>
        </row>
        <row r="44">
          <cell r="A44" t="str">
            <v>South Carolina</v>
          </cell>
          <cell r="B44" t="str">
            <v>SC</v>
          </cell>
          <cell r="C44" t="str">
            <v>SEEA</v>
          </cell>
          <cell r="D44">
            <v>352299</v>
          </cell>
          <cell r="H44">
            <v>304919.15631637065</v>
          </cell>
          <cell r="I44">
            <v>1089888</v>
          </cell>
          <cell r="M44">
            <v>304919.15631637065</v>
          </cell>
          <cell r="Q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 t="str">
            <v>South Dakota</v>
          </cell>
          <cell r="B45" t="str">
            <v>SD</v>
          </cell>
          <cell r="C45" t="str">
            <v>MEEA</v>
          </cell>
          <cell r="D45">
            <v>23467</v>
          </cell>
          <cell r="E45" t="str">
            <v>N/A</v>
          </cell>
          <cell r="F45">
            <v>41257</v>
          </cell>
          <cell r="H45">
            <v>35708.445474283224</v>
          </cell>
          <cell r="I45">
            <v>31410</v>
          </cell>
          <cell r="K45">
            <v>36715</v>
          </cell>
          <cell r="M45">
            <v>29936.95444769043</v>
          </cell>
          <cell r="N45" t="str">
            <v>&lt;Includes DR</v>
          </cell>
          <cell r="O45" t="str">
            <v>N/A</v>
          </cell>
          <cell r="P45">
            <v>0.7</v>
          </cell>
          <cell r="Q45">
            <v>0.61111111111111105</v>
          </cell>
          <cell r="U45">
            <v>0.4</v>
          </cell>
          <cell r="V45">
            <v>0.35897435897435903</v>
          </cell>
          <cell r="W45">
            <v>35897.435897435906</v>
          </cell>
          <cell r="X45">
            <v>35897.435897435906</v>
          </cell>
          <cell r="Z45" t="str">
            <v>N/A</v>
          </cell>
          <cell r="AA45" t="str">
            <v>N/A</v>
          </cell>
          <cell r="AB45" t="str">
            <v>N/A</v>
          </cell>
          <cell r="AC45" t="str">
            <v>N/A</v>
          </cell>
          <cell r="AH45" t="str">
            <v>N/A</v>
          </cell>
          <cell r="AI45" t="str">
            <v>N/A</v>
          </cell>
          <cell r="AJ45" t="str">
            <v>N/A</v>
          </cell>
          <cell r="AK45" t="str">
            <v>N/A</v>
          </cell>
          <cell r="AP45" t="str">
            <v>N/A</v>
          </cell>
          <cell r="AQ45" t="str">
            <v>N/A</v>
          </cell>
          <cell r="AR45" t="str">
            <v>N/A</v>
          </cell>
          <cell r="AS45" t="str">
            <v>N/A</v>
          </cell>
        </row>
        <row r="46">
          <cell r="A46" t="str">
            <v>Tennessee</v>
          </cell>
          <cell r="B46" t="str">
            <v>TN</v>
          </cell>
          <cell r="C46" t="str">
            <v>SEEA</v>
          </cell>
          <cell r="D46">
            <v>226798</v>
          </cell>
          <cell r="G46">
            <v>219442.03818567999</v>
          </cell>
          <cell r="H46">
            <v>189929.80719196575</v>
          </cell>
          <cell r="I46">
            <v>219443</v>
          </cell>
          <cell r="L46">
            <v>209512</v>
          </cell>
          <cell r="M46">
            <v>189929.80719196575</v>
          </cell>
          <cell r="Q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>Texas</v>
          </cell>
          <cell r="B47" t="str">
            <v>TX</v>
          </cell>
          <cell r="C47" t="str">
            <v>SPEER</v>
          </cell>
          <cell r="D47">
            <v>903120</v>
          </cell>
          <cell r="F47">
            <v>595115.07999999996</v>
          </cell>
          <cell r="G47">
            <v>225351</v>
          </cell>
          <cell r="H47">
            <v>740430.48675627634</v>
          </cell>
          <cell r="I47">
            <v>882111</v>
          </cell>
          <cell r="K47">
            <v>935568</v>
          </cell>
          <cell r="M47">
            <v>800892.92743221705</v>
          </cell>
          <cell r="Q47">
            <v>0</v>
          </cell>
          <cell r="V47">
            <v>0</v>
          </cell>
          <cell r="W47">
            <v>0</v>
          </cell>
          <cell r="X47">
            <v>0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H47" t="str">
            <v>N/A</v>
          </cell>
          <cell r="AI47" t="str">
            <v>N/A</v>
          </cell>
          <cell r="AJ47" t="str">
            <v>N/A</v>
          </cell>
          <cell r="AK47" t="str">
            <v>N/A</v>
          </cell>
          <cell r="AP47" t="str">
            <v>N/A</v>
          </cell>
          <cell r="AQ47" t="str">
            <v>N/A</v>
          </cell>
          <cell r="AR47" t="str">
            <v>N/A</v>
          </cell>
          <cell r="AS47" t="str">
            <v>N/A</v>
          </cell>
        </row>
        <row r="48">
          <cell r="A48" t="str">
            <v>Utah</v>
          </cell>
          <cell r="B48" t="str">
            <v>UT</v>
          </cell>
          <cell r="C48" t="str">
            <v>SWEEP</v>
          </cell>
          <cell r="D48">
            <v>229573</v>
          </cell>
          <cell r="E48">
            <v>232299</v>
          </cell>
          <cell r="F48">
            <v>308497</v>
          </cell>
          <cell r="H48">
            <v>232299</v>
          </cell>
          <cell r="I48">
            <v>297830</v>
          </cell>
          <cell r="J48">
            <v>254907</v>
          </cell>
          <cell r="K48">
            <v>343650</v>
          </cell>
          <cell r="M48">
            <v>254907</v>
          </cell>
          <cell r="N48" t="str">
            <v>&lt;Includes some C&amp;S but no figure given</v>
          </cell>
          <cell r="O48">
            <v>8.27</v>
          </cell>
          <cell r="P48">
            <v>10.3375</v>
          </cell>
          <cell r="Q48">
            <v>8.27</v>
          </cell>
          <cell r="T48">
            <v>8.9</v>
          </cell>
          <cell r="V48">
            <v>8.9</v>
          </cell>
          <cell r="W48">
            <v>890000</v>
          </cell>
          <cell r="X48">
            <v>890000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H48" t="str">
            <v>N/A</v>
          </cell>
          <cell r="AI48" t="str">
            <v>N/A</v>
          </cell>
          <cell r="AJ48" t="str">
            <v>N/A</v>
          </cell>
          <cell r="AK48" t="str">
            <v>N/A</v>
          </cell>
          <cell r="AP48" t="str">
            <v>N/A</v>
          </cell>
          <cell r="AQ48" t="str">
            <v>N/A</v>
          </cell>
          <cell r="AR48" t="str">
            <v>N/A</v>
          </cell>
          <cell r="AS48" t="str">
            <v>N/A</v>
          </cell>
        </row>
        <row r="49">
          <cell r="A49" t="str">
            <v>Vermont</v>
          </cell>
          <cell r="B49" t="str">
            <v>VT</v>
          </cell>
          <cell r="C49" t="str">
            <v>NEEP</v>
          </cell>
          <cell r="D49">
            <v>111151</v>
          </cell>
          <cell r="E49">
            <v>138318</v>
          </cell>
          <cell r="H49">
            <v>138318</v>
          </cell>
          <cell r="I49">
            <v>135683</v>
          </cell>
          <cell r="J49">
            <v>183722</v>
          </cell>
          <cell r="M49">
            <v>183722</v>
          </cell>
          <cell r="O49">
            <v>0.75522</v>
          </cell>
          <cell r="Q49">
            <v>0.75522</v>
          </cell>
          <cell r="T49">
            <v>0.7</v>
          </cell>
          <cell r="U49">
            <v>0.7</v>
          </cell>
          <cell r="V49">
            <v>0.7</v>
          </cell>
          <cell r="W49">
            <v>70000</v>
          </cell>
          <cell r="X49">
            <v>287410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E49">
            <v>124584</v>
          </cell>
          <cell r="AF49">
            <v>217410</v>
          </cell>
          <cell r="AH49" t="str">
            <v>N/A</v>
          </cell>
          <cell r="AI49" t="str">
            <v>N/A</v>
          </cell>
          <cell r="AJ49" t="str">
            <v>N/A</v>
          </cell>
          <cell r="AK49" t="str">
            <v>N/A</v>
          </cell>
          <cell r="AP49">
            <v>0.5</v>
          </cell>
          <cell r="AQ49" t="str">
            <v>N/A</v>
          </cell>
          <cell r="AR49">
            <v>0.5</v>
          </cell>
          <cell r="AS49" t="str">
            <v>N/A</v>
          </cell>
        </row>
        <row r="50">
          <cell r="A50" t="str">
            <v>Virginia</v>
          </cell>
          <cell r="B50" t="str">
            <v>VA</v>
          </cell>
          <cell r="C50" t="str">
            <v>SEEA</v>
          </cell>
          <cell r="D50">
            <v>115027</v>
          </cell>
          <cell r="G50">
            <v>1188.13276898</v>
          </cell>
          <cell r="H50">
            <v>99557.295915126553</v>
          </cell>
          <cell r="I50">
            <v>231776</v>
          </cell>
          <cell r="L50">
            <v>635.1</v>
          </cell>
          <cell r="M50">
            <v>99557.295915126553</v>
          </cell>
          <cell r="Q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Washington</v>
          </cell>
          <cell r="B51" t="str">
            <v>WA</v>
          </cell>
          <cell r="C51" t="str">
            <v>NEEA</v>
          </cell>
          <cell r="D51">
            <v>862551</v>
          </cell>
          <cell r="E51">
            <v>964707</v>
          </cell>
          <cell r="G51">
            <v>454514.52161895402</v>
          </cell>
          <cell r="H51">
            <v>1358094.9587100453</v>
          </cell>
          <cell r="I51">
            <v>949785</v>
          </cell>
          <cell r="K51">
            <v>934769</v>
          </cell>
          <cell r="L51">
            <v>461886</v>
          </cell>
          <cell r="M51">
            <v>1195606.4247204298</v>
          </cell>
          <cell r="N51" t="str">
            <v>&lt;At least 3/4 at meter, some gen. Excludes utilities with fewer than 25,000 retail customers, who account for about 15 percent of total retail load.</v>
          </cell>
          <cell r="O51">
            <v>5.7651789999999998</v>
          </cell>
          <cell r="Q51">
            <v>5.7651789999999998</v>
          </cell>
          <cell r="S51" t="str">
            <v>Includes only IOUs</v>
          </cell>
          <cell r="U51">
            <v>5.61</v>
          </cell>
          <cell r="V51">
            <v>5.0346153846153854</v>
          </cell>
          <cell r="W51">
            <v>503461.53846153856</v>
          </cell>
          <cell r="X51">
            <v>503461.53846153856</v>
          </cell>
        </row>
        <row r="52">
          <cell r="A52" t="str">
            <v>West Virginia</v>
          </cell>
          <cell r="B52" t="str">
            <v>WV</v>
          </cell>
          <cell r="C52" t="str">
            <v>No affiliation</v>
          </cell>
          <cell r="D52">
            <v>84920</v>
          </cell>
          <cell r="E52">
            <v>57925</v>
          </cell>
          <cell r="F52">
            <v>74879</v>
          </cell>
          <cell r="H52">
            <v>57925</v>
          </cell>
          <cell r="I52">
            <v>74877</v>
          </cell>
          <cell r="J52">
            <v>69770</v>
          </cell>
          <cell r="K52">
            <v>102011</v>
          </cell>
          <cell r="M52">
            <v>69770</v>
          </cell>
          <cell r="O52" t="str">
            <v>-</v>
          </cell>
          <cell r="P52" t="str">
            <v>-</v>
          </cell>
          <cell r="Q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H52" t="str">
            <v>N/A</v>
          </cell>
          <cell r="AI52" t="str">
            <v>N/A</v>
          </cell>
          <cell r="AJ52" t="str">
            <v>N/A</v>
          </cell>
          <cell r="AK52" t="str">
            <v>N/A</v>
          </cell>
          <cell r="AP52" t="str">
            <v>N/A</v>
          </cell>
          <cell r="AQ52" t="str">
            <v>N/A</v>
          </cell>
          <cell r="AR52" t="str">
            <v>N/A</v>
          </cell>
          <cell r="AS52" t="str">
            <v>N/A</v>
          </cell>
        </row>
        <row r="53">
          <cell r="A53" t="str">
            <v>Wisconsin</v>
          </cell>
          <cell r="B53" t="str">
            <v>WI</v>
          </cell>
          <cell r="C53" t="str">
            <v>MEEA</v>
          </cell>
          <cell r="D53">
            <v>698325</v>
          </cell>
          <cell r="E53">
            <v>424177</v>
          </cell>
          <cell r="F53">
            <v>596652</v>
          </cell>
          <cell r="H53">
            <v>424177</v>
          </cell>
          <cell r="I53">
            <v>636921</v>
          </cell>
          <cell r="J53">
            <v>460743</v>
          </cell>
          <cell r="K53">
            <v>696954</v>
          </cell>
          <cell r="M53">
            <v>460743</v>
          </cell>
          <cell r="O53">
            <v>19.2</v>
          </cell>
          <cell r="P53">
            <v>25.9</v>
          </cell>
          <cell r="Q53">
            <v>19.2</v>
          </cell>
          <cell r="T53">
            <v>13.6</v>
          </cell>
          <cell r="U53">
            <v>18.399999999999999</v>
          </cell>
          <cell r="V53">
            <v>13.6</v>
          </cell>
          <cell r="W53">
            <v>1360000</v>
          </cell>
          <cell r="X53">
            <v>1360000</v>
          </cell>
          <cell r="Z53" t="str">
            <v>N/A</v>
          </cell>
          <cell r="AA53" t="str">
            <v>N/A</v>
          </cell>
          <cell r="AB53" t="str">
            <v>N/A</v>
          </cell>
          <cell r="AC53" t="str">
            <v>N/A</v>
          </cell>
          <cell r="AH53" t="str">
            <v>N/A</v>
          </cell>
          <cell r="AI53" t="str">
            <v>N/A</v>
          </cell>
          <cell r="AJ53" t="str">
            <v>N/A</v>
          </cell>
          <cell r="AK53" t="str">
            <v>N/A</v>
          </cell>
          <cell r="AP53" t="str">
            <v>N/A</v>
          </cell>
          <cell r="AQ53" t="str">
            <v>N/A</v>
          </cell>
          <cell r="AR53" t="str">
            <v>N/A</v>
          </cell>
          <cell r="AS53" t="str">
            <v>N/A</v>
          </cell>
        </row>
        <row r="54">
          <cell r="A54" t="str">
            <v>Wyoming</v>
          </cell>
          <cell r="B54" t="str">
            <v>WY</v>
          </cell>
          <cell r="C54" t="str">
            <v>SWEEP</v>
          </cell>
          <cell r="D54">
            <v>34763</v>
          </cell>
          <cell r="E54">
            <v>41264.9</v>
          </cell>
          <cell r="G54">
            <v>6691.9970300000004</v>
          </cell>
          <cell r="H54">
            <v>47056.906473078998</v>
          </cell>
          <cell r="I54">
            <v>43289</v>
          </cell>
          <cell r="J54">
            <v>40868.038999999997</v>
          </cell>
          <cell r="L54">
            <v>5406</v>
          </cell>
          <cell r="M54">
            <v>46274.038999999997</v>
          </cell>
          <cell r="Q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Virgin Islands</v>
          </cell>
          <cell r="B55" t="str">
            <v>USVI</v>
          </cell>
          <cell r="H55">
            <v>0</v>
          </cell>
          <cell r="I55" t="str">
            <v>-</v>
          </cell>
          <cell r="M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Puerto Rico</v>
          </cell>
          <cell r="B56" t="str">
            <v>PR</v>
          </cell>
          <cell r="H56">
            <v>0</v>
          </cell>
          <cell r="I56" t="str">
            <v>-</v>
          </cell>
          <cell r="M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 t="str">
            <v>Guam</v>
          </cell>
          <cell r="B57" t="str">
            <v>GU</v>
          </cell>
          <cell r="H57">
            <v>0</v>
          </cell>
          <cell r="I57" t="str">
            <v>-</v>
          </cell>
          <cell r="M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BPA &amp; NEEA</v>
          </cell>
          <cell r="B58" t="str">
            <v>BPA/NEEA</v>
          </cell>
          <cell r="C58" t="str">
            <v>N/A</v>
          </cell>
        </row>
        <row r="59">
          <cell r="N59" t="str">
            <v>increase over 2016</v>
          </cell>
        </row>
        <row r="60">
          <cell r="A60" t="str">
            <v>U.S. Total</v>
          </cell>
          <cell r="H60">
            <v>25417008.368823439</v>
          </cell>
          <cell r="M60">
            <v>27274907.915814064</v>
          </cell>
          <cell r="N60">
            <v>7.3096704381209923E-2</v>
          </cell>
          <cell r="Q60">
            <v>340.8883424399279</v>
          </cell>
          <cell r="V60">
            <v>360.76254415755915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2018 State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a.org/reports/energy-efficiency-201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a-publications.lbl.gov/sites/default/files/esco_recent_market_trends_30sep2016_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pacenation.org/pace-market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4085-B286-4EC5-BFA0-876973DA9E5D}">
  <sheetPr>
    <tabColor rgb="FF92D050"/>
  </sheetPr>
  <dimension ref="A1:D13"/>
  <sheetViews>
    <sheetView zoomScale="115" zoomScaleNormal="115" workbookViewId="0">
      <selection activeCell="C2" sqref="C2"/>
    </sheetView>
  </sheetViews>
  <sheetFormatPr defaultColWidth="8.85546875" defaultRowHeight="15" x14ac:dyDescent="0.25"/>
  <cols>
    <col min="1" max="1" width="11.42578125" customWidth="1"/>
    <col min="2" max="2" width="12.7109375" customWidth="1"/>
    <col min="3" max="3" width="15.7109375" customWidth="1"/>
  </cols>
  <sheetData>
    <row r="1" spans="1:4" s="29" customFormat="1" x14ac:dyDescent="0.25">
      <c r="A1" s="38" t="s">
        <v>27</v>
      </c>
      <c r="B1" s="29" t="s">
        <v>32</v>
      </c>
      <c r="C1" s="29" t="s">
        <v>33</v>
      </c>
    </row>
    <row r="2" spans="1:4" s="29" customFormat="1" x14ac:dyDescent="0.25">
      <c r="A2" s="38" t="s">
        <v>28</v>
      </c>
      <c r="B2" s="31" t="s">
        <v>35</v>
      </c>
      <c r="C2" s="31" t="s">
        <v>34</v>
      </c>
      <c r="D2" s="31"/>
    </row>
    <row r="3" spans="1:4" s="29" customFormat="1" x14ac:dyDescent="0.25">
      <c r="A3" s="38" t="s">
        <v>29</v>
      </c>
      <c r="B3" s="29" t="s">
        <v>31</v>
      </c>
      <c r="C3" s="29" t="s">
        <v>36</v>
      </c>
    </row>
    <row r="4" spans="1:4" s="29" customFormat="1" x14ac:dyDescent="0.25"/>
    <row r="5" spans="1:4" s="40" customFormat="1" ht="13.5" customHeight="1" x14ac:dyDescent="0.25">
      <c r="A5" s="39" t="s">
        <v>30</v>
      </c>
    </row>
    <row r="7" spans="1:4" ht="15.75" thickBot="1" x14ac:dyDescent="0.3">
      <c r="A7" s="30" t="s">
        <v>0</v>
      </c>
    </row>
    <row r="8" spans="1:4" x14ac:dyDescent="0.25">
      <c r="A8" s="1"/>
      <c r="B8" s="2" t="s">
        <v>1</v>
      </c>
      <c r="C8" s="3" t="s">
        <v>2</v>
      </c>
      <c r="D8" s="4" t="s">
        <v>3</v>
      </c>
    </row>
    <row r="9" spans="1:4" x14ac:dyDescent="0.25">
      <c r="A9" s="1">
        <v>2014</v>
      </c>
      <c r="B9" s="5">
        <v>41.685499999999998</v>
      </c>
      <c r="C9" s="6">
        <f>D9-B9</f>
        <v>197.85150000000002</v>
      </c>
      <c r="D9" s="7">
        <v>239.53700000000001</v>
      </c>
    </row>
    <row r="10" spans="1:4" x14ac:dyDescent="0.25">
      <c r="A10" s="1">
        <v>2015</v>
      </c>
      <c r="B10" s="5">
        <v>46.6126</v>
      </c>
      <c r="C10" s="6">
        <f t="shared" ref="C10:C13" si="0">D10-B10</f>
        <v>186.06040000000002</v>
      </c>
      <c r="D10" s="7">
        <v>232.673</v>
      </c>
    </row>
    <row r="11" spans="1:4" x14ac:dyDescent="0.25">
      <c r="A11" s="1">
        <v>2016</v>
      </c>
      <c r="B11" s="5">
        <v>50.999299999999998</v>
      </c>
      <c r="C11" s="6">
        <f t="shared" si="0"/>
        <v>187.6207</v>
      </c>
      <c r="D11" s="7">
        <v>238.62</v>
      </c>
    </row>
    <row r="12" spans="1:4" x14ac:dyDescent="0.25">
      <c r="A12" s="1">
        <v>2017</v>
      </c>
      <c r="B12" s="5">
        <v>43.580800000000004</v>
      </c>
      <c r="C12" s="6">
        <f t="shared" si="0"/>
        <v>195.8562</v>
      </c>
      <c r="D12" s="7">
        <v>239.43700000000001</v>
      </c>
    </row>
    <row r="13" spans="1:4" ht="15.75" thickBot="1" x14ac:dyDescent="0.3">
      <c r="A13" s="1">
        <v>2018</v>
      </c>
      <c r="B13" s="8">
        <v>42.002400000000002</v>
      </c>
      <c r="C13" s="9">
        <f t="shared" si="0"/>
        <v>197.74860000000001</v>
      </c>
      <c r="D13" s="7">
        <v>239.751</v>
      </c>
    </row>
  </sheetData>
  <hyperlinks>
    <hyperlink ref="C2" r:id="rId1" xr:uid="{D54294CA-BDEE-4E56-8D0B-77424F13C2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DEAF-9F61-450A-B1F5-8C18B136A066}">
  <sheetPr>
    <tabColor rgb="FF92D050"/>
  </sheetPr>
  <dimension ref="A1:E17"/>
  <sheetViews>
    <sheetView zoomScaleNormal="100" workbookViewId="0">
      <selection activeCell="A5" sqref="A1:XFD5"/>
    </sheetView>
  </sheetViews>
  <sheetFormatPr defaultColWidth="8.85546875" defaultRowHeight="15" x14ac:dyDescent="0.25"/>
  <cols>
    <col min="2" max="2" width="20.5703125" customWidth="1"/>
    <col min="3" max="3" width="12.140625" customWidth="1"/>
    <col min="4" max="4" width="10.85546875" bestFit="1" customWidth="1"/>
    <col min="5" max="5" width="11.7109375" customWidth="1"/>
  </cols>
  <sheetData>
    <row r="1" spans="1:5" s="29" customFormat="1" x14ac:dyDescent="0.25">
      <c r="A1" s="38" t="s">
        <v>37</v>
      </c>
      <c r="B1" s="29" t="s">
        <v>39</v>
      </c>
    </row>
    <row r="2" spans="1:5" s="29" customFormat="1" x14ac:dyDescent="0.25">
      <c r="A2" s="38" t="s">
        <v>38</v>
      </c>
      <c r="B2" s="31" t="s">
        <v>40</v>
      </c>
      <c r="C2" s="31"/>
      <c r="D2" s="31"/>
    </row>
    <row r="3" spans="1:5" s="29" customFormat="1" x14ac:dyDescent="0.25">
      <c r="A3" s="38" t="s">
        <v>29</v>
      </c>
      <c r="B3" s="29" t="s">
        <v>41</v>
      </c>
    </row>
    <row r="4" spans="1:5" s="29" customFormat="1" x14ac:dyDescent="0.25"/>
    <row r="5" spans="1:5" s="40" customFormat="1" ht="13.5" customHeight="1" x14ac:dyDescent="0.25">
      <c r="A5" s="39" t="s">
        <v>30</v>
      </c>
    </row>
    <row r="6" spans="1:5" ht="15.75" thickBot="1" x14ac:dyDescent="0.3"/>
    <row r="7" spans="1:5" x14ac:dyDescent="0.25">
      <c r="B7" s="15" t="s">
        <v>21</v>
      </c>
      <c r="C7" s="16"/>
      <c r="D7" s="16"/>
      <c r="E7" s="17"/>
    </row>
    <row r="8" spans="1:5" x14ac:dyDescent="0.25">
      <c r="B8" s="18"/>
      <c r="C8" s="14" t="s">
        <v>17</v>
      </c>
      <c r="D8" s="14" t="s">
        <v>19</v>
      </c>
      <c r="E8" s="19" t="s">
        <v>20</v>
      </c>
    </row>
    <row r="9" spans="1:5" x14ac:dyDescent="0.25">
      <c r="B9" s="20" t="s">
        <v>8</v>
      </c>
      <c r="C9" s="14" t="s">
        <v>18</v>
      </c>
      <c r="D9" s="14" t="s">
        <v>18</v>
      </c>
      <c r="E9" s="19" t="s">
        <v>18</v>
      </c>
    </row>
    <row r="10" spans="1:5" x14ac:dyDescent="0.25">
      <c r="B10" s="20" t="s">
        <v>9</v>
      </c>
      <c r="C10" s="21">
        <v>583</v>
      </c>
      <c r="D10" s="21">
        <v>1102</v>
      </c>
      <c r="E10" s="22">
        <v>1073</v>
      </c>
    </row>
    <row r="11" spans="1:5" x14ac:dyDescent="0.25">
      <c r="B11" s="20" t="s">
        <v>10</v>
      </c>
      <c r="C11" s="21">
        <v>872</v>
      </c>
      <c r="D11" s="21">
        <v>1233</v>
      </c>
      <c r="E11" s="22">
        <v>1314</v>
      </c>
    </row>
    <row r="12" spans="1:5" x14ac:dyDescent="0.25">
      <c r="B12" s="20" t="s">
        <v>11</v>
      </c>
      <c r="C12" s="21">
        <v>847</v>
      </c>
      <c r="D12" s="21">
        <v>995</v>
      </c>
      <c r="E12" s="22">
        <v>1219</v>
      </c>
    </row>
    <row r="13" spans="1:5" x14ac:dyDescent="0.25">
      <c r="B13" s="20" t="s">
        <v>12</v>
      </c>
      <c r="C13" s="21">
        <v>614</v>
      </c>
      <c r="D13" s="21">
        <v>702</v>
      </c>
      <c r="E13" s="22">
        <v>504</v>
      </c>
    </row>
    <row r="14" spans="1:5" x14ac:dyDescent="0.25">
      <c r="B14" s="20" t="s">
        <v>13</v>
      </c>
      <c r="C14" s="21">
        <v>238</v>
      </c>
      <c r="D14" s="21">
        <v>302</v>
      </c>
      <c r="E14" s="22">
        <v>304</v>
      </c>
    </row>
    <row r="15" spans="1:5" x14ac:dyDescent="0.25">
      <c r="B15" s="20" t="s">
        <v>14</v>
      </c>
      <c r="C15" s="21">
        <v>356</v>
      </c>
      <c r="D15" s="21">
        <v>385</v>
      </c>
      <c r="E15" s="22">
        <v>342</v>
      </c>
    </row>
    <row r="16" spans="1:5" x14ac:dyDescent="0.25">
      <c r="B16" s="20" t="s">
        <v>15</v>
      </c>
      <c r="C16" s="21">
        <v>277</v>
      </c>
      <c r="D16" s="21">
        <v>419</v>
      </c>
      <c r="E16" s="22">
        <v>409</v>
      </c>
    </row>
    <row r="17" spans="2:5" ht="15.75" thickBot="1" x14ac:dyDescent="0.3">
      <c r="B17" s="41" t="s">
        <v>16</v>
      </c>
      <c r="C17" s="42">
        <f>3786</f>
        <v>3786</v>
      </c>
      <c r="D17" s="43">
        <f>SUM(D10:D16)</f>
        <v>5138</v>
      </c>
      <c r="E17" s="44">
        <f>SUM(E10:E16)</f>
        <v>5165</v>
      </c>
    </row>
  </sheetData>
  <hyperlinks>
    <hyperlink ref="B2" r:id="rId1" xr:uid="{86C83A6A-618D-4687-9A50-9F1DEC176DA3}"/>
  </hyperlinks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877F-1D7F-4212-9C2A-DC75A7AC7940}">
  <sheetPr>
    <tabColor rgb="FF92D050"/>
  </sheetPr>
  <dimension ref="A1:L12"/>
  <sheetViews>
    <sheetView zoomScaleNormal="100" workbookViewId="0">
      <selection activeCell="A5" sqref="A1:XFD5"/>
    </sheetView>
  </sheetViews>
  <sheetFormatPr defaultRowHeight="15" x14ac:dyDescent="0.25"/>
  <sheetData>
    <row r="1" spans="1:12" s="29" customFormat="1" x14ac:dyDescent="0.25">
      <c r="A1" s="38" t="s">
        <v>37</v>
      </c>
      <c r="B1" s="29" t="s">
        <v>42</v>
      </c>
    </row>
    <row r="2" spans="1:12" s="29" customFormat="1" x14ac:dyDescent="0.25">
      <c r="A2" s="38" t="s">
        <v>38</v>
      </c>
      <c r="B2" s="31" t="s">
        <v>23</v>
      </c>
      <c r="C2" s="31"/>
      <c r="D2" s="31"/>
    </row>
    <row r="3" spans="1:12" s="29" customFormat="1" x14ac:dyDescent="0.25">
      <c r="A3" s="38" t="s">
        <v>29</v>
      </c>
      <c r="B3" s="29" t="s">
        <v>43</v>
      </c>
    </row>
    <row r="4" spans="1:12" s="29" customFormat="1" x14ac:dyDescent="0.25"/>
    <row r="5" spans="1:12" s="40" customFormat="1" ht="13.5" customHeight="1" x14ac:dyDescent="0.25">
      <c r="A5" s="39" t="s">
        <v>30</v>
      </c>
    </row>
    <row r="6" spans="1:12" x14ac:dyDescent="0.25">
      <c r="A6" s="29"/>
      <c r="B6" s="31"/>
      <c r="C6" s="29"/>
      <c r="D6" s="29"/>
      <c r="E6" s="29"/>
      <c r="F6" s="29"/>
      <c r="G6" s="29"/>
      <c r="H6" s="29"/>
      <c r="I6" s="29"/>
      <c r="J6" s="29"/>
      <c r="K6" s="29"/>
    </row>
    <row r="7" spans="1:12" ht="15.75" thickBot="1" x14ac:dyDescent="0.3">
      <c r="A7" s="14"/>
      <c r="B7" s="32" t="s">
        <v>44</v>
      </c>
      <c r="C7" s="33"/>
      <c r="D7" s="33"/>
      <c r="E7" s="33"/>
      <c r="F7" s="33"/>
      <c r="G7" s="33"/>
      <c r="H7" s="33"/>
      <c r="I7" s="33"/>
      <c r="J7" s="33"/>
      <c r="K7" s="33"/>
      <c r="L7" s="14"/>
    </row>
    <row r="8" spans="1:12" x14ac:dyDescent="0.25">
      <c r="A8" s="14"/>
      <c r="B8" s="14">
        <v>2009</v>
      </c>
      <c r="C8" s="14">
        <v>2010</v>
      </c>
      <c r="D8" s="14">
        <v>2011</v>
      </c>
      <c r="E8" s="15">
        <v>2012</v>
      </c>
      <c r="F8" s="16">
        <v>2013</v>
      </c>
      <c r="G8" s="16">
        <v>2014</v>
      </c>
      <c r="H8" s="16">
        <v>2015</v>
      </c>
      <c r="I8" s="16">
        <v>2016</v>
      </c>
      <c r="J8" s="17">
        <v>2017</v>
      </c>
      <c r="K8" s="14">
        <v>2018</v>
      </c>
      <c r="L8" s="14"/>
    </row>
    <row r="9" spans="1:12" x14ac:dyDescent="0.25">
      <c r="A9" s="14" t="s">
        <v>24</v>
      </c>
      <c r="B9" s="34">
        <v>1.9153333333333333</v>
      </c>
      <c r="C9" s="34">
        <v>2.7040000000000002</v>
      </c>
      <c r="D9" s="34">
        <v>2.4223333333333334</v>
      </c>
      <c r="E9" s="45">
        <v>5.6333333333333337</v>
      </c>
      <c r="F9" s="34">
        <v>17.519666666666666</v>
      </c>
      <c r="G9" s="34">
        <v>32.448000000000008</v>
      </c>
      <c r="H9" s="34">
        <v>54.47433333333332</v>
      </c>
      <c r="I9" s="34">
        <v>72.050333333333356</v>
      </c>
      <c r="J9" s="35">
        <v>141.62199999999999</v>
      </c>
      <c r="K9" s="34">
        <v>158.18400000000003</v>
      </c>
      <c r="L9" s="14"/>
    </row>
    <row r="10" spans="1:12" ht="15.75" thickBot="1" x14ac:dyDescent="0.3">
      <c r="A10" s="14" t="s">
        <v>25</v>
      </c>
      <c r="B10" s="34">
        <v>5.4529999999999994</v>
      </c>
      <c r="C10" s="34">
        <v>11.276999999999997</v>
      </c>
      <c r="D10" s="34">
        <v>6.370000000000001</v>
      </c>
      <c r="E10" s="46">
        <v>2.1000000000000014</v>
      </c>
      <c r="F10" s="36">
        <v>114.8</v>
      </c>
      <c r="G10" s="36">
        <v>238</v>
      </c>
      <c r="H10" s="36">
        <v>672</v>
      </c>
      <c r="I10" s="36">
        <v>1190</v>
      </c>
      <c r="J10" s="37">
        <v>1120</v>
      </c>
      <c r="K10" s="47" t="s">
        <v>26</v>
      </c>
      <c r="L10" s="14"/>
    </row>
    <row r="11" spans="1:12" x14ac:dyDescent="0.25">
      <c r="A11" s="14" t="s">
        <v>4</v>
      </c>
      <c r="B11" s="34">
        <v>7.3683333333333323</v>
      </c>
      <c r="C11" s="34">
        <v>13.980999999999998</v>
      </c>
      <c r="D11" s="34">
        <v>8.7923333333333353</v>
      </c>
      <c r="E11" s="34">
        <v>7.7333333333333352</v>
      </c>
      <c r="F11" s="34">
        <v>132.31966666666665</v>
      </c>
      <c r="G11" s="34">
        <v>270.44799999999998</v>
      </c>
      <c r="H11" s="34">
        <v>726.47433333333333</v>
      </c>
      <c r="I11" s="34">
        <v>1262.0503333333334</v>
      </c>
      <c r="J11" s="34">
        <v>1261.6220000000001</v>
      </c>
      <c r="K11" s="47" t="s">
        <v>26</v>
      </c>
      <c r="L11" s="14"/>
    </row>
    <row r="12" spans="1:1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hyperlinks>
    <hyperlink ref="B2" r:id="rId1" xr:uid="{19CDE2B4-9084-4C09-A89C-6159A8D12C1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4700-64E2-4096-AFAC-B534160BF2EA}">
  <sheetPr>
    <tabColor rgb="FF92D050"/>
  </sheetPr>
  <dimension ref="A1:E14"/>
  <sheetViews>
    <sheetView tabSelected="1" workbookViewId="0">
      <selection activeCell="A3" sqref="A2:XFD3"/>
    </sheetView>
  </sheetViews>
  <sheetFormatPr defaultColWidth="8.85546875" defaultRowHeight="15" x14ac:dyDescent="0.25"/>
  <cols>
    <col min="2" max="2" width="17.42578125" bestFit="1" customWidth="1"/>
    <col min="3" max="3" width="21.140625" bestFit="1" customWidth="1"/>
    <col min="4" max="4" width="11.140625" customWidth="1"/>
    <col min="5" max="5" width="12.7109375" customWidth="1"/>
  </cols>
  <sheetData>
    <row r="1" spans="1:5" s="29" customFormat="1" x14ac:dyDescent="0.25">
      <c r="A1" s="38" t="s">
        <v>37</v>
      </c>
      <c r="B1" s="29" t="s">
        <v>45</v>
      </c>
    </row>
    <row r="2" spans="1:5" s="29" customFormat="1" x14ac:dyDescent="0.25"/>
    <row r="3" spans="1:5" s="40" customFormat="1" ht="13.5" customHeight="1" x14ac:dyDescent="0.25">
      <c r="A3" s="39" t="s">
        <v>30</v>
      </c>
    </row>
    <row r="5" spans="1:5" ht="26.25" x14ac:dyDescent="0.25">
      <c r="D5" s="48" t="s">
        <v>22</v>
      </c>
      <c r="E5" s="48" t="s">
        <v>22</v>
      </c>
    </row>
    <row r="6" spans="1:5" ht="27" thickBot="1" x14ac:dyDescent="0.3">
      <c r="A6" s="10" t="s">
        <v>5</v>
      </c>
      <c r="B6" s="10" t="s">
        <v>6</v>
      </c>
      <c r="C6" s="10" t="s">
        <v>7</v>
      </c>
      <c r="D6" s="49" t="s">
        <v>6</v>
      </c>
      <c r="E6" s="49" t="s">
        <v>7</v>
      </c>
    </row>
    <row r="7" spans="1:5" x14ac:dyDescent="0.25">
      <c r="A7" s="11">
        <v>2011</v>
      </c>
      <c r="B7" s="12">
        <v>5772406.1899999995</v>
      </c>
      <c r="C7" s="12">
        <v>6176957.1899999995</v>
      </c>
      <c r="D7" s="23">
        <f>B7/10^6</f>
        <v>5.7724061899999999</v>
      </c>
      <c r="E7" s="24">
        <f>C7/10^6</f>
        <v>6.1769571899999995</v>
      </c>
    </row>
    <row r="8" spans="1:5" x14ac:dyDescent="0.25">
      <c r="A8" s="11">
        <v>2012</v>
      </c>
      <c r="B8" s="12">
        <v>67916914.969999999</v>
      </c>
      <c r="C8" s="12">
        <v>74093872.159999996</v>
      </c>
      <c r="D8" s="25">
        <f t="shared" ref="D8:D14" si="0">B8/10^6</f>
        <v>67.916914969999993</v>
      </c>
      <c r="E8" s="26">
        <f t="shared" ref="E8:E14" si="1">C8/10^6</f>
        <v>74.093872159999989</v>
      </c>
    </row>
    <row r="9" spans="1:5" x14ac:dyDescent="0.25">
      <c r="A9" s="11">
        <v>2013</v>
      </c>
      <c r="B9" s="12">
        <v>137346445.34999999</v>
      </c>
      <c r="C9" s="12">
        <v>211440317.50999999</v>
      </c>
      <c r="D9" s="25">
        <f t="shared" si="0"/>
        <v>137.34644534999998</v>
      </c>
      <c r="E9" s="26">
        <f t="shared" si="1"/>
        <v>211.44031751</v>
      </c>
    </row>
    <row r="10" spans="1:5" x14ac:dyDescent="0.25">
      <c r="A10" s="11">
        <v>2014</v>
      </c>
      <c r="B10" s="12">
        <v>184450425.03</v>
      </c>
      <c r="C10" s="12">
        <v>395890742.53999996</v>
      </c>
      <c r="D10" s="25">
        <f>B10/10^6</f>
        <v>184.45042502999999</v>
      </c>
      <c r="E10" s="26">
        <f t="shared" si="1"/>
        <v>395.89074253999996</v>
      </c>
    </row>
    <row r="11" spans="1:5" x14ac:dyDescent="0.25">
      <c r="A11" s="11">
        <v>2015</v>
      </c>
      <c r="B11" s="12">
        <v>758430293.59000003</v>
      </c>
      <c r="C11" s="12">
        <v>1154321036.1300001</v>
      </c>
      <c r="D11" s="25">
        <f t="shared" si="0"/>
        <v>758.43029359000002</v>
      </c>
      <c r="E11" s="26">
        <f t="shared" si="1"/>
        <v>1154.32103613</v>
      </c>
    </row>
    <row r="12" spans="1:5" x14ac:dyDescent="0.25">
      <c r="A12" s="11">
        <v>2016</v>
      </c>
      <c r="B12" s="12">
        <v>1202702821.8800001</v>
      </c>
      <c r="C12" s="12">
        <v>2357023858.0100002</v>
      </c>
      <c r="D12" s="25">
        <f t="shared" si="0"/>
        <v>1202.7028218800001</v>
      </c>
      <c r="E12" s="26">
        <f t="shared" si="1"/>
        <v>2357.0238580100004</v>
      </c>
    </row>
    <row r="13" spans="1:5" x14ac:dyDescent="0.25">
      <c r="A13" s="13">
        <v>2017</v>
      </c>
      <c r="B13" s="12">
        <v>636472384.41999996</v>
      </c>
      <c r="C13" s="12">
        <v>2993496242.4300003</v>
      </c>
      <c r="D13" s="25">
        <f t="shared" si="0"/>
        <v>636.47238441999991</v>
      </c>
      <c r="E13" s="26">
        <f t="shared" si="1"/>
        <v>2993.4962424300002</v>
      </c>
    </row>
    <row r="14" spans="1:5" ht="15.75" thickBot="1" x14ac:dyDescent="0.3">
      <c r="A14" s="13">
        <v>2018</v>
      </c>
      <c r="B14" s="12">
        <v>676400494.23000002</v>
      </c>
      <c r="C14" s="12">
        <v>3669896736.6600003</v>
      </c>
      <c r="D14" s="27">
        <f t="shared" si="0"/>
        <v>676.40049423000005</v>
      </c>
      <c r="E14" s="28">
        <f t="shared" si="1"/>
        <v>3669.8967366600004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Tot. EE Increm. Spend.</vt:lpstr>
      <vt:lpstr>ESCO Revenue</vt:lpstr>
      <vt:lpstr>PACE</vt:lpstr>
      <vt:lpstr>Green 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Mikelann Scerbo</dc:creator>
  <cp:lastModifiedBy>Natasha Vidangos</cp:lastModifiedBy>
  <dcterms:created xsi:type="dcterms:W3CDTF">2019-10-25T20:39:48Z</dcterms:created>
  <dcterms:modified xsi:type="dcterms:W3CDTF">2019-12-16T20:54:47Z</dcterms:modified>
</cp:coreProperties>
</file>